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2"/>
  </bookViews>
  <sheets>
    <sheet name="приложение 4" sheetId="1" r:id="rId1"/>
    <sheet name="приложение 5" sheetId="2" r:id="rId2"/>
    <sheet name="приложени 6" sheetId="3" r:id="rId3"/>
    <sheet name="приложение 7" sheetId="4" r:id="rId4"/>
  </sheets>
  <definedNames>
    <definedName name="_xlnm.Print_Area" localSheetId="2">'приложени 6'!$A$1:$D$252</definedName>
  </definedNames>
  <calcPr fullCalcOnLoad="1"/>
</workbook>
</file>

<file path=xl/sharedStrings.xml><?xml version="1.0" encoding="utf-8"?>
<sst xmlns="http://schemas.openxmlformats.org/spreadsheetml/2006/main" count="2834" uniqueCount="338">
  <si>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</si>
  <si>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</si>
  <si>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</si>
  <si>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</si>
  <si>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</si>
  <si>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</si>
  <si>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</si>
  <si>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</si>
  <si>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</si>
  <si>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</si>
  <si>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</si>
  <si>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</si>
  <si>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</si>
  <si>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</si>
  <si>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</si>
  <si>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</si>
  <si>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</si>
  <si>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</si>
  <si>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</si>
  <si>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</si>
  <si>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</si>
  <si>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</si>
  <si>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</si>
  <si>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</si>
  <si>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</si>
  <si>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</si>
  <si>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</si>
  <si>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</si>
  <si>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</si>
  <si>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</si>
  <si>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</si>
  <si>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</si>
  <si>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</si>
  <si>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</si>
  <si>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</si>
  <si>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</si>
  <si>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</si>
  <si>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</si>
  <si>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</si>
  <si>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</si>
  <si>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</si>
  <si>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</si>
  <si>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</si>
  <si>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</si>
  <si>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</si>
  <si>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</si>
  <si>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</si>
  <si>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</si>
  <si>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810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</si>
  <si>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</si>
  <si>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</si>
  <si>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</si>
  <si>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</si>
  <si>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</si>
  <si>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</si>
  <si>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</si>
  <si>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</si>
  <si>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</si>
  <si>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</si>
  <si>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</si>
  <si>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</si>
  <si>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</si>
  <si>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</si>
  <si>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</si>
  <si>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</si>
  <si>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</si>
  <si>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</si>
  <si>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</si>
  <si>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</si>
  <si>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</si>
  <si>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</si>
  <si>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</si>
  <si>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</si>
  <si>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</si>
  <si>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"Подготовка и проведение Дня сельского поселения село Ворсино"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</si>
  <si>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</si>
  <si>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</si>
  <si>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</si>
  <si>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</si>
  <si>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</si>
  <si>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</si>
  <si>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</si>
  <si>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</si>
  <si>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</si>
  <si>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</si>
  <si>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</si>
  <si>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</si>
  <si>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</si>
  <si>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"Обеспечение безопасности жизнедеятельности на территории сельского поселения село Ворсино"</t>
  </si>
  <si>
    <t>Муниципальная программа "Молодёжь муниципального образования сельского поселения село Ворсино"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</si>
  <si>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</si>
  <si>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Мероприятия по подготовке и проведению Дня сельского поселения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</si>
  <si>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</si>
  <si>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</si>
  <si>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</si>
  <si>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</si>
  <si>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</si>
  <si>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</si>
  <si>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</si>
  <si>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</si>
  <si>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</si>
  <si>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</si>
  <si>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</si>
  <si>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</si>
  <si>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</si>
  <si>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</si>
  <si>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Обеспечение проведения выборов и референдумов</t>
  </si>
  <si>
    <t>Проведение выборов и референдумов</t>
  </si>
  <si>
    <t>0107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</si>
  <si>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</si>
  <si>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</si>
  <si>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</si>
  <si>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</si>
  <si>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</si>
  <si>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Реализация мероприятий в области земельных отношений и инвентаризации объектов</t>
  </si>
  <si>
    <t>Муниципальная программа "Развитие коммунальной инфраструктуры муниципального образования сельского поселения село Ворсино"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</si>
  <si>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</si>
  <si>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</si>
  <si>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</si>
  <si>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</si>
  <si>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</si>
  <si>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</si>
  <si>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</si>
  <si>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Мероприятия в области социальной политики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</si>
  <si>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</si>
  <si>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</si>
  <si>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</si>
  <si>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Приложение 4</t>
  </si>
  <si>
    <t>к Решению Сельской Думы</t>
  </si>
  <si>
    <t>Распорядитель бюджетных средств</t>
  </si>
  <si>
    <t>Измененные бюджетные ассигнования на 2016 год</t>
  </si>
  <si>
    <t>Приложение 5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</si>
  <si>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</si>
  <si>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</si>
  <si>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</si>
  <si>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</si>
  <si>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</si>
  <si>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</si>
  <si>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</si>
  <si>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</si>
  <si>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</si>
  <si>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</si>
  <si>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71 0 00 00000</t>
  </si>
  <si>
    <t>71 0 00 71010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</si>
  <si>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</si>
  <si>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</si>
  <si>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</si>
  <si>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</si>
  <si>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</si>
  <si>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</si>
  <si>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</si>
  <si>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</si>
  <si>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</si>
  <si>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</si>
  <si>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</si>
  <si>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</si>
  <si>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</si>
  <si>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</si>
  <si>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</si>
  <si>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Основное мероприятие "Обеспечение подготовки и празднования Дня сельского поселения село Ворсино"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</si>
  <si>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</si>
  <si>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</si>
  <si>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</si>
  <si>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</si>
  <si>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</si>
  <si>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</si>
  <si>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</si>
  <si>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</si>
  <si>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</si>
  <si>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</si>
  <si>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</si>
  <si>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</si>
  <si>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</si>
  <si>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</si>
  <si>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</si>
  <si>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</si>
  <si>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</si>
  <si>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</si>
  <si>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</si>
  <si>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</si>
  <si>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</si>
  <si>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</si>
  <si>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</si>
  <si>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</si>
  <si>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</si>
  <si>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Проведение сервисного обслуживания, ремонт и установка узлов учета</t>
  </si>
  <si>
    <t>Муниципальная программа "Подготовка и проведение празднования  Победы в Великой Отечественной войне 1941-1945 годов"</t>
  </si>
  <si>
    <t>27 0 00 00000</t>
  </si>
  <si>
    <t>27 0 01 00000</t>
  </si>
  <si>
    <t>Основное мероприятие "Мероприятия по подготовке и проведению праздника"</t>
  </si>
  <si>
    <t>Празднование Дня Победы</t>
  </si>
  <si>
    <t>27 0 01 27010</t>
  </si>
  <si>
    <t>Благоустройство памятных мест</t>
  </si>
  <si>
    <t>27 0 01 27050</t>
  </si>
  <si>
    <t>Основное мероприятие "Обеспечение коммунальными ресурсами объектов  памятных мет"</t>
  </si>
  <si>
    <t>19 0 01 00000</t>
  </si>
  <si>
    <t>19 0 01 19010</t>
  </si>
  <si>
    <t>19 0 01 19020</t>
  </si>
  <si>
    <t>19 0 01 19040</t>
  </si>
  <si>
    <t>19 0 01 19060</t>
  </si>
  <si>
    <t>19 0 01 19070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</si>
  <si>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</si>
  <si>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05 0 00 00000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</si>
  <si>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</si>
  <si>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</si>
  <si>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</si>
  <si>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</si>
  <si>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</si>
  <si>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</si>
  <si>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</si>
  <si>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11 1 00 00000</t>
  </si>
  <si>
    <t>11 1 01 00000</t>
  </si>
  <si>
    <t>11 1 01 11010</t>
  </si>
  <si>
    <t>Подпрограмма "Развитие культурно-досуговой деятельности" муниципальной программы "Развитие культуры в сельском поселении село Ворсино"</t>
  </si>
  <si>
    <t>11 4 01 00000</t>
  </si>
  <si>
    <t>11 4 00 00000</t>
  </si>
  <si>
    <t>Основное мероприятие "Создание условий развития любительского искусства"</t>
  </si>
  <si>
    <t>11 4 01 00590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</si>
  <si>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</si>
  <si>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</si>
  <si>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</si>
  <si>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</si>
  <si>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</si>
  <si>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</si>
  <si>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</si>
  <si>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</si>
  <si>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</si>
  <si>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03 1 01 03030</t>
  </si>
  <si>
    <t>Проведение мероприятий для граждан пожилого возраста и инвалидов</t>
  </si>
  <si>
    <t>79 0 00 00000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</si>
  <si>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</si>
  <si>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</si>
  <si>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Основное мероприятие "Создание условий для благоприятной адаптации молодёжи в современном"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</si>
  <si>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</si>
  <si>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</si>
  <si>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</si>
  <si>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</si>
  <si>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</si>
  <si>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09 0 01 09060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</si>
  <si>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</si>
  <si>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</si>
  <si>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"Обеспечение качественными коммунальными услугами"</t>
  </si>
  <si>
    <t>Основное мероприятие "Создание комфортных условий для проживания граждан"</t>
  </si>
  <si>
    <t>Содержание тротуаров</t>
  </si>
  <si>
    <t>Подпрограмма "Мероприятия учреждений культуры в сельском поселении"  муниципальной программы "Развитие культуры в сельском поселении село Ворсино"</t>
  </si>
  <si>
    <t>Основное мероприятие "Укрепление материально-технической базы для предоставления качественных услуг населению"</t>
  </si>
  <si>
    <t>Ведомственная структура расходов бюджета муниципального образования сельского поселения село Ворсино на 2016 год</t>
  </si>
  <si>
    <t>Расходы   бюджета  муниципального  образования сельского поселения село Ворсино  на 2016 год по разделам и подразделам классификации расходов бюджета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</si>
  <si>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</si>
  <si>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</si>
  <si>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</si>
  <si>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</si>
  <si>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</si>
  <si>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</si>
  <si>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</si>
  <si>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</si>
  <si>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</si>
  <si>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</si>
  <si>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</si>
  <si>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Приложение 7</t>
  </si>
  <si>
    <t>11 1 01 11110</t>
  </si>
  <si>
    <t>Мероприятия по эффективному использованию муниципального имущества</t>
  </si>
  <si>
    <t>46 0 01 46080</t>
  </si>
  <si>
    <t>79 0 00 79220</t>
  </si>
  <si>
    <t>86 0 00 00000</t>
  </si>
  <si>
    <t>86 0 00 00920</t>
  </si>
  <si>
    <t>от 29  декабря 2015 г. №  29</t>
  </si>
  <si>
    <t>09 0 01 00600</t>
  </si>
  <si>
    <t>05 0 01 05070</t>
  </si>
  <si>
    <t>05 0 01 00000</t>
  </si>
  <si>
    <t>03 2 01 00000</t>
  </si>
  <si>
    <t>03 2 01 03050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</si>
  <si>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</si>
  <si>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</si>
  <si>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</si>
  <si>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</si>
  <si>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</si>
  <si>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</si>
  <si>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</si>
  <si>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</si>
  <si>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Приложение 2</t>
  </si>
  <si>
    <t>24 0 01 24051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</si>
  <si>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</si>
  <si>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Приложение 3</t>
  </si>
  <si>
    <t xml:space="preserve">                                            к Решению Сельской Думы</t>
  </si>
  <si>
    <t>муниципального образования сельского поселения село Ворсино</t>
  </si>
  <si>
    <t>к Решению Сельской Думы муниципального образования сельского поселения село Ворсино</t>
  </si>
  <si>
    <t xml:space="preserve">   </t>
  </si>
  <si>
    <t xml:space="preserve">                                            муниципального образования сельского поселения село Ворсино</t>
  </si>
  <si>
    <t>Приложение 1</t>
  </si>
  <si>
    <t xml:space="preserve">                                            Приложение 4</t>
  </si>
  <si>
    <t>49 0 01 49010</t>
  </si>
  <si>
    <t>05 0 01 05010</t>
  </si>
  <si>
    <t>Осуществление муниципальной поддержки по проведению мероприятий по капитальному ремонту МЖД</t>
  </si>
  <si>
    <t>Основное мероприятие «Обеспечение комфортных условий проживания граждан»</t>
  </si>
  <si>
    <t>38 0 01 98070</t>
  </si>
  <si>
    <t>38 0 01 98030</t>
  </si>
  <si>
    <t>19 0 01 19050</t>
  </si>
  <si>
    <t>Организацию сбора и вывоза бытовых отходов и мусора</t>
  </si>
  <si>
    <t>49 0 01 00000</t>
  </si>
  <si>
    <t>49 0 00 00000</t>
  </si>
  <si>
    <t>38 0 01 98050</t>
  </si>
  <si>
    <t>30 0 01 90050</t>
  </si>
  <si>
    <t>Специальные расходы</t>
  </si>
  <si>
    <t>880</t>
  </si>
  <si>
    <t>Межбюджетные трансферты из бюджетов поселений в бюджет муниципального района</t>
  </si>
  <si>
    <t>73 0 00 00000</t>
  </si>
  <si>
    <t>73 8 00 00000</t>
  </si>
  <si>
    <t>Выравнивание бюджетной обеспеченности, сбалансированности поселений боровского района</t>
  </si>
  <si>
    <t>73 8 00 00780</t>
  </si>
  <si>
    <t xml:space="preserve">Иные межбюджетные трансферты
</t>
  </si>
  <si>
    <t xml:space="preserve">Межбюджетные трансферты </t>
  </si>
  <si>
    <t>Иные бюджнтные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</si>
  <si>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</si>
  <si>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государственными внебюджетными фондами</t>
  </si>
  <si>
    <t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2016 год</t>
  </si>
  <si>
    <t>30 0 01 90030</t>
  </si>
  <si>
    <t>Организация водоснабжения</t>
  </si>
  <si>
    <t>Организация в границах поселений электро-, тепло-, водоснабжения и водоотведения на территории поселения</t>
  </si>
  <si>
    <t>27 0 01 03800</t>
  </si>
  <si>
    <t>Муниципальная программа «Подготовка и проведение празднования  Победы в Великой Отечественной войне 1941-1945 годов»</t>
  </si>
  <si>
    <t>Основное мероприятие «Мероприятия по подготовке и проведению праздника»</t>
  </si>
  <si>
    <t>Мероприятия на 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</si>
  <si>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05 0 01 19080</t>
  </si>
  <si>
    <t>План с изменениями</t>
  </si>
  <si>
    <t>от 29 декабря 2016 г. №  114</t>
  </si>
  <si>
    <t>от29 декабря 2016 г. №  114</t>
  </si>
  <si>
    <r>
      <t xml:space="preserve">                                           от 29</t>
    </r>
    <r>
      <rPr>
        <sz val="9"/>
        <color indexed="12"/>
        <rFont val="Times New Roman"/>
        <family val="1"/>
      </rPr>
      <t xml:space="preserve"> декабря 201</t>
    </r>
    <r>
      <rPr>
        <sz val="9"/>
        <rFont val="Times New Roman"/>
        <family val="1"/>
      </rPr>
      <t>6 г. № 114</t>
    </r>
  </si>
  <si>
    <t>Ремонт и содержание тепловых сетей</t>
  </si>
  <si>
    <t>05 0 02 05070</t>
  </si>
  <si>
    <t>Осуществление мер социальной поддержки малообеспеченных граждан, пенсионеров и инвалидов</t>
  </si>
  <si>
    <t>03 1 01 03020</t>
  </si>
  <si>
    <t xml:space="preserve">       Приложение 6</t>
  </si>
  <si>
    <t xml:space="preserve">       к Решению Сельской Думы</t>
  </si>
  <si>
    <t xml:space="preserve">       муниципального образования </t>
  </si>
  <si>
    <t xml:space="preserve">       сельского поселения село Ворсино</t>
  </si>
  <si>
    <t xml:space="preserve">       от  29  декабря 2015 г. № 29</t>
  </si>
  <si>
    <t>Ремонт и содержаеие тепловых сетей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</si>
</sst>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CC"/>
      <name val="Times New Roman"/>
      <family val="1"/>
    </font>
    <font>
      <b/>
      <i/>
      <sz val="9"/>
      <color rgb="FF0000CC"/>
      <name val="Times New Roman"/>
      <family val="1"/>
    </font>
    <font>
      <sz val="11"/>
      <color rgb="FF0000CC"/>
      <name val="Times New Roman"/>
      <family val="1"/>
    </font>
    <font>
      <b/>
      <i/>
      <sz val="11"/>
      <color rgb="FF0000CC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13" borderId="0" xfId="0" applyFont="1" applyFill="1" applyBorder="1" applyAlignment="1">
      <alignment wrapText="1"/>
    </xf>
    <xf numFmtId="49" fontId="3" fillId="13" borderId="0" xfId="0" applyNumberFormat="1" applyFont="1" applyFill="1" applyBorder="1" applyAlignment="1" quotePrefix="1">
      <alignment horizontal="center"/>
    </xf>
    <xf numFmtId="49" fontId="3" fillId="1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53" fillId="7" borderId="0" xfId="0" applyFont="1" applyFill="1" applyBorder="1" applyAlignment="1">
      <alignment horizontal="left" wrapText="1"/>
    </xf>
    <xf numFmtId="49" fontId="5" fillId="7" borderId="0" xfId="0" applyNumberFormat="1" applyFont="1" applyFill="1" applyBorder="1" applyAlignment="1">
      <alignment horizontal="center"/>
    </xf>
    <xf numFmtId="49" fontId="5" fillId="1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13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 quotePrefix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 quotePrefix="1">
      <alignment horizontal="center"/>
    </xf>
    <xf numFmtId="0" fontId="2" fillId="13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/>
    </xf>
    <xf numFmtId="4" fontId="2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54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vertical="center" wrapText="1"/>
    </xf>
    <xf numFmtId="4" fontId="6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9" fontId="2" fillId="13" borderId="0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0" fontId="6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 wrapText="1"/>
    </xf>
    <xf numFmtId="49" fontId="2" fillId="7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wrapText="1"/>
    </xf>
    <xf numFmtId="49" fontId="5" fillId="13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5" fillId="33" borderId="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2" fillId="33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 quotePrefix="1">
      <alignment horizontal="center"/>
    </xf>
    <xf numFmtId="49" fontId="17" fillId="0" borderId="0" xfId="0" applyNumberFormat="1" applyFont="1" applyFill="1" applyBorder="1" applyAlignment="1" quotePrefix="1">
      <alignment horizontal="center"/>
    </xf>
    <xf numFmtId="0" fontId="16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60" fillId="33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9.00390625" style="21" customWidth="1"/>
    <col min="2" max="2" width="11.421875" style="21" customWidth="1"/>
    <col min="3" max="3" width="8.57421875" style="21" customWidth="1"/>
    <col min="4" max="4" width="11.140625" style="21" customWidth="1"/>
    <col min="5" max="5" width="7.140625" style="21" customWidth="1"/>
    <col min="6" max="6" width="12.140625" style="22" bestFit="1" customWidth="1"/>
    <col min="7" max="244" width="9.140625" style="21" customWidth="1"/>
    <col min="245" max="245" width="37.7109375" style="21" customWidth="1"/>
    <col min="246" max="246" width="7.57421875" style="21" customWidth="1"/>
    <col min="247" max="248" width="9.00390625" style="21" customWidth="1"/>
    <col min="249" max="249" width="6.421875" style="21" customWidth="1"/>
    <col min="250" max="250" width="9.28125" style="21" customWidth="1"/>
    <col min="251" max="251" width="11.00390625" style="21" customWidth="1"/>
    <col min="252" max="252" width="9.8515625" style="21" customWidth="1"/>
    <col min="253" max="255" width="0" style="21" hidden="1" customWidth="1"/>
    <col min="256" max="16384" width="9.140625" style="21" customWidth="1"/>
  </cols>
  <sheetData>
    <row r="1" ht="12">
      <c r="B1" s="80" t="s">
        <v>289</v>
      </c>
    </row>
    <row r="2" spans="2:5" ht="25.5" customHeight="1">
      <c r="B2" s="123" t="s">
        <v>286</v>
      </c>
      <c r="C2" s="123"/>
      <c r="D2" s="123"/>
      <c r="E2" s="123"/>
    </row>
    <row r="3" ht="12">
      <c r="B3" s="80" t="s">
        <v>325</v>
      </c>
    </row>
    <row r="5" ht="12">
      <c r="C5" s="21" t="s">
        <v>127</v>
      </c>
    </row>
    <row r="6" spans="3:5" ht="37.5" customHeight="1">
      <c r="C6" s="123" t="s">
        <v>286</v>
      </c>
      <c r="D6" s="123"/>
      <c r="E6" s="123"/>
    </row>
    <row r="7" ht="13.5" customHeight="1">
      <c r="C7" s="21" t="s">
        <v>266</v>
      </c>
    </row>
    <row r="9" ht="12">
      <c r="A9" s="23" t="s">
        <v>246</v>
      </c>
    </row>
    <row r="10" ht="12">
      <c r="A10" s="23"/>
    </row>
    <row r="12" spans="1:6" ht="48" customHeight="1">
      <c r="A12" s="25" t="s">
        <v>0</v>
      </c>
      <c r="B12" s="26" t="s">
        <v>129</v>
      </c>
      <c r="C12" s="26" t="s">
        <v>1</v>
      </c>
      <c r="D12" s="26" t="s">
        <v>2</v>
      </c>
      <c r="E12" s="26" t="s">
        <v>3</v>
      </c>
      <c r="F12" s="26" t="s">
        <v>324</v>
      </c>
    </row>
    <row r="13" spans="1:6" ht="12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5" ht="24.75" customHeight="1">
      <c r="A14" s="53" t="s">
        <v>109</v>
      </c>
      <c r="B14" s="20"/>
      <c r="C14" s="20"/>
      <c r="D14" s="20"/>
      <c r="E14" s="20"/>
    </row>
    <row r="15" spans="1:6" ht="12">
      <c r="A15" s="43" t="s">
        <v>4</v>
      </c>
      <c r="B15" s="22"/>
      <c r="C15" s="44"/>
      <c r="D15" s="44"/>
      <c r="E15" s="44"/>
      <c r="F15" s="29">
        <f>F16+F98+F107+F136+F158+F227+F239+F264+F287</f>
        <v>91737044.14</v>
      </c>
    </row>
    <row r="16" spans="1:6" ht="12">
      <c r="A16" s="1" t="s">
        <v>5</v>
      </c>
      <c r="B16" s="2" t="s">
        <v>6</v>
      </c>
      <c r="C16" s="3" t="s">
        <v>7</v>
      </c>
      <c r="D16" s="51"/>
      <c r="E16" s="51"/>
      <c r="F16" s="28">
        <f>F17+F22+F36+F43+F49</f>
        <v>41057098.42</v>
      </c>
    </row>
    <row r="17" spans="1:6" s="23" customFormat="1" ht="36">
      <c r="A17" s="45" t="s">
        <v>51</v>
      </c>
      <c r="B17" s="46" t="s">
        <v>6</v>
      </c>
      <c r="C17" s="14" t="s">
        <v>8</v>
      </c>
      <c r="D17" s="17"/>
      <c r="E17" s="17"/>
      <c r="F17" s="35">
        <f>+F18</f>
        <v>1931004</v>
      </c>
    </row>
    <row r="18" spans="1:6" ht="36">
      <c r="A18" s="33" t="s">
        <v>52</v>
      </c>
      <c r="B18" s="56" t="s">
        <v>6</v>
      </c>
      <c r="C18" s="56" t="s">
        <v>8</v>
      </c>
      <c r="D18" s="56" t="s">
        <v>136</v>
      </c>
      <c r="E18" s="56"/>
      <c r="F18" s="29">
        <f>F19</f>
        <v>1931004</v>
      </c>
    </row>
    <row r="19" spans="1:6" ht="24">
      <c r="A19" s="55" t="s">
        <v>9</v>
      </c>
      <c r="B19" s="56" t="s">
        <v>6</v>
      </c>
      <c r="C19" s="56" t="s">
        <v>8</v>
      </c>
      <c r="D19" s="56" t="s">
        <v>136</v>
      </c>
      <c r="E19" s="56"/>
      <c r="F19" s="29">
        <f>F20</f>
        <v>1931004</v>
      </c>
    </row>
    <row r="20" spans="1:6" ht="27.75" customHeight="1">
      <c r="A20" s="47" t="s">
        <v>65</v>
      </c>
      <c r="B20" s="4" t="s">
        <v>6</v>
      </c>
      <c r="C20" s="4" t="s">
        <v>8</v>
      </c>
      <c r="D20" s="4" t="s">
        <v>136</v>
      </c>
      <c r="E20" s="4" t="s">
        <v>54</v>
      </c>
      <c r="F20" s="31">
        <f>F21</f>
        <v>1931004</v>
      </c>
    </row>
    <row r="21" spans="1:6" ht="27.75" customHeight="1">
      <c r="A21" s="47" t="s">
        <v>66</v>
      </c>
      <c r="B21" s="4" t="s">
        <v>6</v>
      </c>
      <c r="C21" s="4" t="s">
        <v>8</v>
      </c>
      <c r="D21" s="4" t="s">
        <v>136</v>
      </c>
      <c r="E21" s="4" t="s">
        <v>56</v>
      </c>
      <c r="F21" s="32">
        <v>1931004</v>
      </c>
    </row>
    <row r="22" spans="1:6" ht="36">
      <c r="A22" s="41" t="s">
        <v>10</v>
      </c>
      <c r="B22" s="14" t="s">
        <v>6</v>
      </c>
      <c r="C22" s="14" t="s">
        <v>11</v>
      </c>
      <c r="D22" s="17"/>
      <c r="E22" s="17"/>
      <c r="F22" s="35">
        <f>F32+F23</f>
        <v>9745297.870000001</v>
      </c>
    </row>
    <row r="23" spans="1:6" ht="36">
      <c r="A23" s="33" t="s">
        <v>279</v>
      </c>
      <c r="B23" s="56" t="s">
        <v>6</v>
      </c>
      <c r="C23" s="56" t="s">
        <v>11</v>
      </c>
      <c r="D23" s="56" t="s">
        <v>137</v>
      </c>
      <c r="E23" s="56"/>
      <c r="F23" s="29">
        <f>F24</f>
        <v>8607107.3</v>
      </c>
    </row>
    <row r="24" spans="1:6" ht="24">
      <c r="A24" s="55" t="s">
        <v>135</v>
      </c>
      <c r="B24" s="56" t="s">
        <v>6</v>
      </c>
      <c r="C24" s="57" t="s">
        <v>11</v>
      </c>
      <c r="D24" s="56" t="s">
        <v>138</v>
      </c>
      <c r="E24" s="56"/>
      <c r="F24" s="29">
        <f>F25</f>
        <v>8607107.3</v>
      </c>
    </row>
    <row r="25" spans="1:6" ht="12">
      <c r="A25" s="55" t="s">
        <v>53</v>
      </c>
      <c r="B25" s="56" t="s">
        <v>6</v>
      </c>
      <c r="C25" s="56" t="s">
        <v>11</v>
      </c>
      <c r="D25" s="56" t="s">
        <v>139</v>
      </c>
      <c r="E25" s="56"/>
      <c r="F25" s="29">
        <f>F26+F28+F30</f>
        <v>8607107.3</v>
      </c>
    </row>
    <row r="26" spans="1:6" ht="48">
      <c r="A26" s="48" t="s">
        <v>86</v>
      </c>
      <c r="B26" s="4" t="s">
        <v>6</v>
      </c>
      <c r="C26" s="4" t="s">
        <v>11</v>
      </c>
      <c r="D26" s="4" t="s">
        <v>139</v>
      </c>
      <c r="E26" s="4" t="s">
        <v>54</v>
      </c>
      <c r="F26" s="31">
        <f>F27</f>
        <v>6666249.69</v>
      </c>
    </row>
    <row r="27" spans="1:6" ht="24">
      <c r="A27" s="49" t="s">
        <v>96</v>
      </c>
      <c r="B27" s="4" t="s">
        <v>6</v>
      </c>
      <c r="C27" s="4" t="s">
        <v>11</v>
      </c>
      <c r="D27" s="4" t="s">
        <v>139</v>
      </c>
      <c r="E27" s="4" t="s">
        <v>56</v>
      </c>
      <c r="F27" s="32">
        <v>6666249.69</v>
      </c>
    </row>
    <row r="28" spans="1:6" ht="24">
      <c r="A28" s="47" t="s">
        <v>65</v>
      </c>
      <c r="B28" s="30" t="s">
        <v>6</v>
      </c>
      <c r="C28" s="4" t="s">
        <v>11</v>
      </c>
      <c r="D28" s="4" t="s">
        <v>139</v>
      </c>
      <c r="E28" s="4" t="s">
        <v>57</v>
      </c>
      <c r="F28" s="31">
        <f>F29</f>
        <v>1922906.48</v>
      </c>
    </row>
    <row r="29" spans="1:6" ht="24">
      <c r="A29" s="47" t="s">
        <v>66</v>
      </c>
      <c r="B29" s="30" t="s">
        <v>6</v>
      </c>
      <c r="C29" s="4" t="s">
        <v>11</v>
      </c>
      <c r="D29" s="4" t="s">
        <v>139</v>
      </c>
      <c r="E29" s="4" t="s">
        <v>58</v>
      </c>
      <c r="F29" s="32">
        <v>1922906.48</v>
      </c>
    </row>
    <row r="30" spans="1:6" ht="12">
      <c r="A30" s="49" t="s">
        <v>47</v>
      </c>
      <c r="B30" s="30" t="s">
        <v>6</v>
      </c>
      <c r="C30" s="4" t="s">
        <v>11</v>
      </c>
      <c r="D30" s="4" t="s">
        <v>139</v>
      </c>
      <c r="E30" s="4" t="s">
        <v>59</v>
      </c>
      <c r="F30" s="31">
        <f>F31</f>
        <v>17951.13</v>
      </c>
    </row>
    <row r="31" spans="1:6" ht="12">
      <c r="A31" s="49" t="s">
        <v>67</v>
      </c>
      <c r="B31" s="30" t="s">
        <v>6</v>
      </c>
      <c r="C31" s="4" t="s">
        <v>11</v>
      </c>
      <c r="D31" s="4" t="s">
        <v>139</v>
      </c>
      <c r="E31" s="4" t="s">
        <v>60</v>
      </c>
      <c r="F31" s="32">
        <v>17951.13</v>
      </c>
    </row>
    <row r="32" spans="1:6" ht="12">
      <c r="A32" s="33" t="s">
        <v>61</v>
      </c>
      <c r="B32" s="56" t="s">
        <v>6</v>
      </c>
      <c r="C32" s="56" t="s">
        <v>11</v>
      </c>
      <c r="D32" s="56" t="s">
        <v>140</v>
      </c>
      <c r="E32" s="56"/>
      <c r="F32" s="29">
        <f>F33</f>
        <v>1138190.57</v>
      </c>
    </row>
    <row r="33" spans="1:6" ht="24">
      <c r="A33" s="55" t="s">
        <v>62</v>
      </c>
      <c r="B33" s="56" t="s">
        <v>6</v>
      </c>
      <c r="C33" s="56" t="s">
        <v>11</v>
      </c>
      <c r="D33" s="56" t="s">
        <v>141</v>
      </c>
      <c r="E33" s="56"/>
      <c r="F33" s="29">
        <f>F34</f>
        <v>1138190.57</v>
      </c>
    </row>
    <row r="34" spans="1:6" ht="48">
      <c r="A34" s="48" t="s">
        <v>86</v>
      </c>
      <c r="B34" s="4" t="s">
        <v>6</v>
      </c>
      <c r="C34" s="4" t="s">
        <v>11</v>
      </c>
      <c r="D34" s="4" t="s">
        <v>141</v>
      </c>
      <c r="E34" s="4" t="s">
        <v>54</v>
      </c>
      <c r="F34" s="31">
        <f>F35</f>
        <v>1138190.57</v>
      </c>
    </row>
    <row r="35" spans="1:6" ht="24">
      <c r="A35" s="49" t="s">
        <v>81</v>
      </c>
      <c r="B35" s="4" t="s">
        <v>6</v>
      </c>
      <c r="C35" s="4" t="s">
        <v>11</v>
      </c>
      <c r="D35" s="4" t="s">
        <v>141</v>
      </c>
      <c r="E35" s="4" t="s">
        <v>56</v>
      </c>
      <c r="F35" s="32">
        <v>1138190.57</v>
      </c>
    </row>
    <row r="36" spans="1:6" ht="12">
      <c r="A36" s="13" t="s">
        <v>106</v>
      </c>
      <c r="B36" s="14" t="s">
        <v>6</v>
      </c>
      <c r="C36" s="15" t="s">
        <v>108</v>
      </c>
      <c r="D36" s="9"/>
      <c r="E36" s="59"/>
      <c r="F36" s="35">
        <f>F37</f>
        <v>107696.54000000001</v>
      </c>
    </row>
    <row r="37" spans="1:6" ht="12">
      <c r="A37" s="33" t="s">
        <v>106</v>
      </c>
      <c r="B37" s="58" t="s">
        <v>6</v>
      </c>
      <c r="C37" s="56" t="s">
        <v>108</v>
      </c>
      <c r="D37" s="56" t="s">
        <v>142</v>
      </c>
      <c r="E37" s="56"/>
      <c r="F37" s="29">
        <f>F38</f>
        <v>107696.54000000001</v>
      </c>
    </row>
    <row r="38" spans="1:6" ht="12">
      <c r="A38" s="61" t="s">
        <v>107</v>
      </c>
      <c r="B38" s="58" t="s">
        <v>6</v>
      </c>
      <c r="C38" s="56" t="s">
        <v>108</v>
      </c>
      <c r="D38" s="56" t="s">
        <v>143</v>
      </c>
      <c r="E38" s="56"/>
      <c r="F38" s="29">
        <f>F39+F41</f>
        <v>107696.54000000001</v>
      </c>
    </row>
    <row r="39" spans="1:6" ht="60">
      <c r="A39" s="48" t="s">
        <v>313</v>
      </c>
      <c r="B39" s="4" t="s">
        <v>6</v>
      </c>
      <c r="C39" s="4" t="s">
        <v>108</v>
      </c>
      <c r="D39" s="4" t="s">
        <v>143</v>
      </c>
      <c r="E39" s="4" t="s">
        <v>54</v>
      </c>
      <c r="F39" s="29">
        <f>F40</f>
        <v>71085.94</v>
      </c>
    </row>
    <row r="40" spans="1:6" ht="24">
      <c r="A40" s="49" t="s">
        <v>81</v>
      </c>
      <c r="B40" s="4" t="s">
        <v>6</v>
      </c>
      <c r="C40" s="4" t="s">
        <v>108</v>
      </c>
      <c r="D40" s="4" t="s">
        <v>143</v>
      </c>
      <c r="E40" s="4" t="s">
        <v>56</v>
      </c>
      <c r="F40" s="32">
        <v>71085.94</v>
      </c>
    </row>
    <row r="41" spans="1:6" ht="12">
      <c r="A41" s="65" t="s">
        <v>312</v>
      </c>
      <c r="B41" s="4" t="s">
        <v>6</v>
      </c>
      <c r="C41" s="4" t="s">
        <v>108</v>
      </c>
      <c r="D41" s="4" t="s">
        <v>143</v>
      </c>
      <c r="E41" s="4" t="s">
        <v>59</v>
      </c>
      <c r="F41" s="31">
        <f>F42</f>
        <v>36610.6</v>
      </c>
    </row>
    <row r="42" spans="1:6" ht="12">
      <c r="A42" s="65" t="s">
        <v>303</v>
      </c>
      <c r="B42" s="4" t="s">
        <v>6</v>
      </c>
      <c r="C42" s="4" t="s">
        <v>108</v>
      </c>
      <c r="D42" s="4" t="s">
        <v>143</v>
      </c>
      <c r="E42" s="4" t="s">
        <v>304</v>
      </c>
      <c r="F42" s="32">
        <v>36610.6</v>
      </c>
    </row>
    <row r="43" spans="1:6" ht="12">
      <c r="A43" s="13" t="s">
        <v>12</v>
      </c>
      <c r="B43" s="14" t="s">
        <v>6</v>
      </c>
      <c r="C43" s="15" t="s">
        <v>13</v>
      </c>
      <c r="D43" s="9"/>
      <c r="E43" s="59"/>
      <c r="F43" s="35">
        <f>F44</f>
        <v>400000</v>
      </c>
    </row>
    <row r="44" spans="1:6" ht="36">
      <c r="A44" s="33" t="s">
        <v>90</v>
      </c>
      <c r="B44" s="58" t="s">
        <v>6</v>
      </c>
      <c r="C44" s="56" t="s">
        <v>13</v>
      </c>
      <c r="D44" s="56" t="s">
        <v>145</v>
      </c>
      <c r="E44" s="4"/>
      <c r="F44" s="29">
        <f>F45</f>
        <v>400000</v>
      </c>
    </row>
    <row r="45" spans="1:6" ht="24">
      <c r="A45" s="16" t="s">
        <v>144</v>
      </c>
      <c r="B45" s="58" t="s">
        <v>6</v>
      </c>
      <c r="C45" s="56" t="s">
        <v>13</v>
      </c>
      <c r="D45" s="56" t="s">
        <v>146</v>
      </c>
      <c r="E45" s="4"/>
      <c r="F45" s="29">
        <f>F46</f>
        <v>400000</v>
      </c>
    </row>
    <row r="46" spans="1:6" ht="12">
      <c r="A46" s="16" t="s">
        <v>63</v>
      </c>
      <c r="B46" s="58" t="s">
        <v>6</v>
      </c>
      <c r="C46" s="56" t="s">
        <v>13</v>
      </c>
      <c r="D46" s="56" t="s">
        <v>267</v>
      </c>
      <c r="E46" s="56"/>
      <c r="F46" s="29">
        <f>F47</f>
        <v>400000</v>
      </c>
    </row>
    <row r="47" spans="1:6" ht="12">
      <c r="A47" s="7" t="s">
        <v>47</v>
      </c>
      <c r="B47" s="30" t="s">
        <v>6</v>
      </c>
      <c r="C47" s="4" t="s">
        <v>13</v>
      </c>
      <c r="D47" s="4" t="s">
        <v>267</v>
      </c>
      <c r="E47" s="4">
        <v>800</v>
      </c>
      <c r="F47" s="31">
        <f>F48</f>
        <v>400000</v>
      </c>
    </row>
    <row r="48" spans="1:6" ht="12">
      <c r="A48" s="7" t="s">
        <v>64</v>
      </c>
      <c r="B48" s="30" t="s">
        <v>6</v>
      </c>
      <c r="C48" s="4" t="s">
        <v>13</v>
      </c>
      <c r="D48" s="4" t="s">
        <v>267</v>
      </c>
      <c r="E48" s="4">
        <v>870</v>
      </c>
      <c r="F48" s="32">
        <v>400000</v>
      </c>
    </row>
    <row r="49" spans="1:6" ht="12">
      <c r="A49" s="13" t="s">
        <v>14</v>
      </c>
      <c r="B49" s="14" t="s">
        <v>6</v>
      </c>
      <c r="C49" s="15" t="s">
        <v>15</v>
      </c>
      <c r="D49" s="17"/>
      <c r="E49" s="17"/>
      <c r="F49" s="35">
        <f>+F60+F65+F50+F75+F80+F90+F85</f>
        <v>28873100.009999998</v>
      </c>
    </row>
    <row r="50" spans="1:6" ht="36">
      <c r="A50" s="33" t="s">
        <v>69</v>
      </c>
      <c r="B50" s="58" t="s">
        <v>6</v>
      </c>
      <c r="C50" s="56" t="s">
        <v>15</v>
      </c>
      <c r="D50" s="56" t="s">
        <v>148</v>
      </c>
      <c r="E50" s="4"/>
      <c r="F50" s="29">
        <f>F51</f>
        <v>4685545.21</v>
      </c>
    </row>
    <row r="51" spans="1:6" ht="36">
      <c r="A51" s="63" t="s">
        <v>147</v>
      </c>
      <c r="B51" s="58" t="s">
        <v>6</v>
      </c>
      <c r="C51" s="56" t="s">
        <v>15</v>
      </c>
      <c r="D51" s="56" t="s">
        <v>149</v>
      </c>
      <c r="E51" s="4"/>
      <c r="F51" s="29">
        <f>F52+F57</f>
        <v>4685545.21</v>
      </c>
    </row>
    <row r="52" spans="1:6" ht="36">
      <c r="A52" s="63" t="s">
        <v>87</v>
      </c>
      <c r="B52" s="56" t="s">
        <v>6</v>
      </c>
      <c r="C52" s="56" t="s">
        <v>15</v>
      </c>
      <c r="D52" s="56" t="s">
        <v>150</v>
      </c>
      <c r="E52" s="56"/>
      <c r="F52" s="29">
        <f>F53+F55</f>
        <v>4203126.63</v>
      </c>
    </row>
    <row r="53" spans="1:6" ht="48">
      <c r="A53" s="48" t="s">
        <v>86</v>
      </c>
      <c r="B53" s="4" t="s">
        <v>6</v>
      </c>
      <c r="C53" s="4" t="s">
        <v>15</v>
      </c>
      <c r="D53" s="4" t="s">
        <v>150</v>
      </c>
      <c r="E53" s="4" t="s">
        <v>54</v>
      </c>
      <c r="F53" s="31">
        <f>F54</f>
        <v>4175608.63</v>
      </c>
    </row>
    <row r="54" spans="1:6" ht="24">
      <c r="A54" s="48" t="s">
        <v>55</v>
      </c>
      <c r="B54" s="4" t="s">
        <v>6</v>
      </c>
      <c r="C54" s="4" t="s">
        <v>15</v>
      </c>
      <c r="D54" s="4" t="s">
        <v>150</v>
      </c>
      <c r="E54" s="4" t="s">
        <v>56</v>
      </c>
      <c r="F54" s="32">
        <v>4175608.63</v>
      </c>
    </row>
    <row r="55" spans="1:6" ht="24">
      <c r="A55" s="47" t="s">
        <v>65</v>
      </c>
      <c r="B55" s="5" t="s">
        <v>6</v>
      </c>
      <c r="C55" s="4" t="s">
        <v>15</v>
      </c>
      <c r="D55" s="4" t="s">
        <v>150</v>
      </c>
      <c r="E55" s="5" t="s">
        <v>57</v>
      </c>
      <c r="F55" s="31">
        <f>F56</f>
        <v>27518</v>
      </c>
    </row>
    <row r="56" spans="1:6" ht="24">
      <c r="A56" s="47" t="s">
        <v>66</v>
      </c>
      <c r="B56" s="5" t="s">
        <v>6</v>
      </c>
      <c r="C56" s="4" t="s">
        <v>15</v>
      </c>
      <c r="D56" s="4" t="s">
        <v>150</v>
      </c>
      <c r="E56" s="5" t="s">
        <v>58</v>
      </c>
      <c r="F56" s="32">
        <v>27518</v>
      </c>
    </row>
    <row r="57" spans="1:6" ht="36">
      <c r="A57" s="64" t="s">
        <v>152</v>
      </c>
      <c r="B57" s="56" t="s">
        <v>153</v>
      </c>
      <c r="C57" s="56" t="s">
        <v>15</v>
      </c>
      <c r="D57" s="56" t="s">
        <v>151</v>
      </c>
      <c r="E57" s="56" t="s">
        <v>57</v>
      </c>
      <c r="F57" s="29">
        <f>F58</f>
        <v>482418.58</v>
      </c>
    </row>
    <row r="58" spans="1:6" ht="24">
      <c r="A58" s="47" t="s">
        <v>65</v>
      </c>
      <c r="B58" s="4" t="s">
        <v>6</v>
      </c>
      <c r="C58" s="4" t="s">
        <v>15</v>
      </c>
      <c r="D58" s="4" t="s">
        <v>151</v>
      </c>
      <c r="E58" s="4" t="s">
        <v>57</v>
      </c>
      <c r="F58" s="31">
        <f>F59</f>
        <v>482418.58</v>
      </c>
    </row>
    <row r="59" spans="1:6" ht="24">
      <c r="A59" s="47" t="s">
        <v>66</v>
      </c>
      <c r="B59" s="4" t="s">
        <v>6</v>
      </c>
      <c r="C59" s="4" t="s">
        <v>15</v>
      </c>
      <c r="D59" s="4" t="s">
        <v>151</v>
      </c>
      <c r="E59" s="4" t="s">
        <v>58</v>
      </c>
      <c r="F59" s="32">
        <v>482418.58</v>
      </c>
    </row>
    <row r="60" spans="1:6" ht="36">
      <c r="A60" s="33" t="s">
        <v>68</v>
      </c>
      <c r="B60" s="58" t="s">
        <v>6</v>
      </c>
      <c r="C60" s="56" t="s">
        <v>15</v>
      </c>
      <c r="D60" s="56" t="s">
        <v>156</v>
      </c>
      <c r="E60" s="4"/>
      <c r="F60" s="29">
        <f>F61</f>
        <v>997152.75</v>
      </c>
    </row>
    <row r="61" spans="1:6" ht="24">
      <c r="A61" s="16" t="s">
        <v>154</v>
      </c>
      <c r="B61" s="58" t="s">
        <v>6</v>
      </c>
      <c r="C61" s="56" t="s">
        <v>15</v>
      </c>
      <c r="D61" s="56" t="s">
        <v>272</v>
      </c>
      <c r="E61" s="4"/>
      <c r="F61" s="29">
        <f>F62</f>
        <v>997152.75</v>
      </c>
    </row>
    <row r="62" spans="1:6" ht="12">
      <c r="A62" s="16" t="s">
        <v>273</v>
      </c>
      <c r="B62" s="58" t="s">
        <v>6</v>
      </c>
      <c r="C62" s="56" t="s">
        <v>15</v>
      </c>
      <c r="D62" s="56" t="s">
        <v>155</v>
      </c>
      <c r="E62" s="56"/>
      <c r="F62" s="29">
        <f>F63</f>
        <v>997152.75</v>
      </c>
    </row>
    <row r="63" spans="1:6" ht="24">
      <c r="A63" s="47" t="s">
        <v>65</v>
      </c>
      <c r="B63" s="30" t="s">
        <v>6</v>
      </c>
      <c r="C63" s="4" t="s">
        <v>15</v>
      </c>
      <c r="D63" s="4" t="s">
        <v>155</v>
      </c>
      <c r="E63" s="4" t="s">
        <v>57</v>
      </c>
      <c r="F63" s="31">
        <f>F64</f>
        <v>997152.75</v>
      </c>
    </row>
    <row r="64" spans="1:6" ht="24">
      <c r="A64" s="47" t="s">
        <v>66</v>
      </c>
      <c r="B64" s="30" t="s">
        <v>6</v>
      </c>
      <c r="C64" s="4" t="s">
        <v>15</v>
      </c>
      <c r="D64" s="4" t="s">
        <v>155</v>
      </c>
      <c r="E64" s="4" t="s">
        <v>58</v>
      </c>
      <c r="F64" s="32">
        <v>997152.75</v>
      </c>
    </row>
    <row r="65" spans="1:6" ht="36">
      <c r="A65" s="33" t="s">
        <v>186</v>
      </c>
      <c r="B65" s="58" t="s">
        <v>6</v>
      </c>
      <c r="C65" s="56" t="s">
        <v>15</v>
      </c>
      <c r="D65" s="56" t="s">
        <v>187</v>
      </c>
      <c r="E65" s="56"/>
      <c r="F65" s="29">
        <f>F66</f>
        <v>316977.82</v>
      </c>
    </row>
    <row r="66" spans="1:6" ht="24">
      <c r="A66" s="55" t="s">
        <v>189</v>
      </c>
      <c r="B66" s="58" t="s">
        <v>6</v>
      </c>
      <c r="C66" s="56" t="s">
        <v>15</v>
      </c>
      <c r="D66" s="56" t="s">
        <v>188</v>
      </c>
      <c r="E66" s="56"/>
      <c r="F66" s="29">
        <f>F67+F72</f>
        <v>316977.82</v>
      </c>
    </row>
    <row r="67" spans="1:6" ht="12">
      <c r="A67" s="55" t="s">
        <v>190</v>
      </c>
      <c r="B67" s="58" t="s">
        <v>6</v>
      </c>
      <c r="C67" s="56" t="s">
        <v>15</v>
      </c>
      <c r="D67" s="56" t="s">
        <v>191</v>
      </c>
      <c r="E67" s="56"/>
      <c r="F67" s="29">
        <f>F68+F70</f>
        <v>258541.05</v>
      </c>
    </row>
    <row r="68" spans="1:6" ht="24">
      <c r="A68" s="47" t="s">
        <v>65</v>
      </c>
      <c r="B68" s="30" t="s">
        <v>6</v>
      </c>
      <c r="C68" s="4" t="s">
        <v>15</v>
      </c>
      <c r="D68" s="4" t="s">
        <v>191</v>
      </c>
      <c r="E68" s="4" t="s">
        <v>57</v>
      </c>
      <c r="F68" s="31">
        <f>F69</f>
        <v>253541.05</v>
      </c>
    </row>
    <row r="69" spans="1:6" ht="24">
      <c r="A69" s="47" t="s">
        <v>66</v>
      </c>
      <c r="B69" s="30" t="s">
        <v>6</v>
      </c>
      <c r="C69" s="4" t="s">
        <v>15</v>
      </c>
      <c r="D69" s="4" t="s">
        <v>191</v>
      </c>
      <c r="E69" s="4" t="s">
        <v>58</v>
      </c>
      <c r="F69" s="32">
        <v>253541.05</v>
      </c>
    </row>
    <row r="70" spans="1:6" ht="12">
      <c r="A70" s="52" t="s">
        <v>103</v>
      </c>
      <c r="B70" s="30" t="s">
        <v>6</v>
      </c>
      <c r="C70" s="4" t="s">
        <v>15</v>
      </c>
      <c r="D70" s="4" t="s">
        <v>191</v>
      </c>
      <c r="E70" s="5" t="s">
        <v>102</v>
      </c>
      <c r="F70" s="31">
        <f>F71</f>
        <v>5000</v>
      </c>
    </row>
    <row r="71" spans="1:6" ht="12">
      <c r="A71" s="52" t="s">
        <v>104</v>
      </c>
      <c r="B71" s="30" t="s">
        <v>6</v>
      </c>
      <c r="C71" s="4" t="s">
        <v>15</v>
      </c>
      <c r="D71" s="4" t="s">
        <v>191</v>
      </c>
      <c r="E71" s="5" t="s">
        <v>101</v>
      </c>
      <c r="F71" s="32">
        <v>5000</v>
      </c>
    </row>
    <row r="72" spans="1:6" ht="12">
      <c r="A72" s="55" t="s">
        <v>192</v>
      </c>
      <c r="B72" s="58" t="s">
        <v>6</v>
      </c>
      <c r="C72" s="56" t="s">
        <v>15</v>
      </c>
      <c r="D72" s="56" t="s">
        <v>193</v>
      </c>
      <c r="E72" s="4"/>
      <c r="F72" s="29">
        <f>F73</f>
        <v>58436.77</v>
      </c>
    </row>
    <row r="73" spans="1:6" ht="24">
      <c r="A73" s="47" t="s">
        <v>65</v>
      </c>
      <c r="B73" s="30" t="s">
        <v>6</v>
      </c>
      <c r="C73" s="4" t="s">
        <v>15</v>
      </c>
      <c r="D73" s="5" t="s">
        <v>193</v>
      </c>
      <c r="E73" s="5" t="s">
        <v>57</v>
      </c>
      <c r="F73" s="31">
        <f>F74</f>
        <v>58436.77</v>
      </c>
    </row>
    <row r="74" spans="1:6" ht="24">
      <c r="A74" s="47" t="s">
        <v>66</v>
      </c>
      <c r="B74" s="30" t="s">
        <v>6</v>
      </c>
      <c r="C74" s="4" t="s">
        <v>15</v>
      </c>
      <c r="D74" s="5" t="s">
        <v>193</v>
      </c>
      <c r="E74" s="5" t="s">
        <v>58</v>
      </c>
      <c r="F74" s="32">
        <v>58436.77</v>
      </c>
    </row>
    <row r="75" spans="1:6" ht="36">
      <c r="A75" s="33" t="s">
        <v>75</v>
      </c>
      <c r="B75" s="56" t="s">
        <v>6</v>
      </c>
      <c r="C75" s="56" t="s">
        <v>15</v>
      </c>
      <c r="D75" s="56" t="s">
        <v>158</v>
      </c>
      <c r="E75" s="4"/>
      <c r="F75" s="29">
        <f>F76</f>
        <v>1445011.06</v>
      </c>
    </row>
    <row r="76" spans="1:6" ht="36">
      <c r="A76" s="54" t="s">
        <v>240</v>
      </c>
      <c r="B76" s="56" t="s">
        <v>6</v>
      </c>
      <c r="C76" s="56" t="s">
        <v>15</v>
      </c>
      <c r="D76" s="56" t="s">
        <v>157</v>
      </c>
      <c r="E76" s="4"/>
      <c r="F76" s="29">
        <f>+F77</f>
        <v>1445011.06</v>
      </c>
    </row>
    <row r="77" spans="1:6" ht="24">
      <c r="A77" s="54" t="s">
        <v>261</v>
      </c>
      <c r="B77" s="56" t="s">
        <v>6</v>
      </c>
      <c r="C77" s="56" t="s">
        <v>15</v>
      </c>
      <c r="D77" s="56" t="s">
        <v>296</v>
      </c>
      <c r="E77" s="56"/>
      <c r="F77" s="29">
        <f>F78</f>
        <v>1445011.06</v>
      </c>
    </row>
    <row r="78" spans="1:6" ht="24">
      <c r="A78" s="47" t="s">
        <v>65</v>
      </c>
      <c r="B78" s="4" t="s">
        <v>6</v>
      </c>
      <c r="C78" s="4" t="s">
        <v>15</v>
      </c>
      <c r="D78" s="4" t="s">
        <v>296</v>
      </c>
      <c r="E78" s="4" t="s">
        <v>57</v>
      </c>
      <c r="F78" s="31">
        <f>F79</f>
        <v>1445011.06</v>
      </c>
    </row>
    <row r="79" spans="1:6" ht="24">
      <c r="A79" s="47" t="s">
        <v>66</v>
      </c>
      <c r="B79" s="4" t="s">
        <v>6</v>
      </c>
      <c r="C79" s="4" t="s">
        <v>15</v>
      </c>
      <c r="D79" s="4" t="s">
        <v>296</v>
      </c>
      <c r="E79" s="4" t="s">
        <v>58</v>
      </c>
      <c r="F79" s="32">
        <v>1445011.06</v>
      </c>
    </row>
    <row r="80" spans="1:6" ht="24">
      <c r="A80" s="33" t="s">
        <v>74</v>
      </c>
      <c r="B80" s="56" t="s">
        <v>6</v>
      </c>
      <c r="C80" s="56" t="s">
        <v>15</v>
      </c>
      <c r="D80" s="57" t="s">
        <v>291</v>
      </c>
      <c r="E80" s="5"/>
      <c r="F80" s="29">
        <f>F81</f>
        <v>361345</v>
      </c>
    </row>
    <row r="81" spans="1:6" ht="24">
      <c r="A81" s="54" t="s">
        <v>159</v>
      </c>
      <c r="B81" s="56" t="s">
        <v>6</v>
      </c>
      <c r="C81" s="56" t="s">
        <v>15</v>
      </c>
      <c r="D81" s="57" t="s">
        <v>291</v>
      </c>
      <c r="E81" s="5"/>
      <c r="F81" s="29">
        <f>F82</f>
        <v>361345</v>
      </c>
    </row>
    <row r="82" spans="1:6" ht="24">
      <c r="A82" s="54" t="s">
        <v>91</v>
      </c>
      <c r="B82" s="56" t="s">
        <v>6</v>
      </c>
      <c r="C82" s="57" t="s">
        <v>15</v>
      </c>
      <c r="D82" s="57" t="s">
        <v>291</v>
      </c>
      <c r="E82" s="57"/>
      <c r="F82" s="29">
        <f>F83</f>
        <v>361345</v>
      </c>
    </row>
    <row r="83" spans="1:6" ht="24">
      <c r="A83" s="47" t="s">
        <v>65</v>
      </c>
      <c r="B83" s="4" t="s">
        <v>6</v>
      </c>
      <c r="C83" s="5" t="s">
        <v>15</v>
      </c>
      <c r="D83" s="5" t="s">
        <v>291</v>
      </c>
      <c r="E83" s="5" t="s">
        <v>57</v>
      </c>
      <c r="F83" s="31">
        <f>F84</f>
        <v>361345</v>
      </c>
    </row>
    <row r="84" spans="1:6" ht="24">
      <c r="A84" s="47" t="s">
        <v>66</v>
      </c>
      <c r="B84" s="4" t="s">
        <v>6</v>
      </c>
      <c r="C84" s="5" t="s">
        <v>15</v>
      </c>
      <c r="D84" s="5" t="s">
        <v>291</v>
      </c>
      <c r="E84" s="5" t="s">
        <v>58</v>
      </c>
      <c r="F84" s="32">
        <v>361345</v>
      </c>
    </row>
    <row r="85" spans="1:6" ht="24">
      <c r="A85" s="81" t="s">
        <v>305</v>
      </c>
      <c r="B85" s="56" t="s">
        <v>6</v>
      </c>
      <c r="C85" s="57" t="s">
        <v>15</v>
      </c>
      <c r="D85" s="57" t="s">
        <v>306</v>
      </c>
      <c r="E85" s="57"/>
      <c r="F85" s="29">
        <f>F86</f>
        <v>20000000</v>
      </c>
    </row>
    <row r="86" spans="1:6" ht="12">
      <c r="A86" s="55" t="s">
        <v>78</v>
      </c>
      <c r="B86" s="56" t="s">
        <v>6</v>
      </c>
      <c r="C86" s="57" t="s">
        <v>15</v>
      </c>
      <c r="D86" s="57" t="s">
        <v>307</v>
      </c>
      <c r="E86" s="57"/>
      <c r="F86" s="29">
        <f>F87</f>
        <v>20000000</v>
      </c>
    </row>
    <row r="87" spans="1:6" ht="24">
      <c r="A87" s="55" t="s">
        <v>308</v>
      </c>
      <c r="B87" s="56" t="s">
        <v>6</v>
      </c>
      <c r="C87" s="57" t="s">
        <v>15</v>
      </c>
      <c r="D87" s="57" t="s">
        <v>309</v>
      </c>
      <c r="E87" s="57"/>
      <c r="F87" s="29">
        <f>F88</f>
        <v>20000000</v>
      </c>
    </row>
    <row r="88" spans="1:6" ht="12">
      <c r="A88" s="65" t="s">
        <v>311</v>
      </c>
      <c r="B88" s="4" t="s">
        <v>6</v>
      </c>
      <c r="C88" s="5" t="s">
        <v>15</v>
      </c>
      <c r="D88" s="5" t="s">
        <v>309</v>
      </c>
      <c r="E88" s="5" t="s">
        <v>132</v>
      </c>
      <c r="F88" s="31">
        <f>F89</f>
        <v>20000000</v>
      </c>
    </row>
    <row r="89" spans="1:6" ht="17.25" customHeight="1">
      <c r="A89" s="71" t="s">
        <v>310</v>
      </c>
      <c r="B89" s="4" t="s">
        <v>6</v>
      </c>
      <c r="C89" s="5" t="s">
        <v>15</v>
      </c>
      <c r="D89" s="5" t="s">
        <v>309</v>
      </c>
      <c r="E89" s="5" t="s">
        <v>133</v>
      </c>
      <c r="F89" s="32">
        <v>20000000</v>
      </c>
    </row>
    <row r="90" spans="1:6" ht="12">
      <c r="A90" s="50" t="s">
        <v>14</v>
      </c>
      <c r="B90" s="56" t="s">
        <v>6</v>
      </c>
      <c r="C90" s="57" t="s">
        <v>15</v>
      </c>
      <c r="D90" s="56" t="s">
        <v>264</v>
      </c>
      <c r="E90" s="5"/>
      <c r="F90" s="29">
        <f>F91</f>
        <v>1067068.17</v>
      </c>
    </row>
    <row r="91" spans="1:6" ht="12">
      <c r="A91" s="23" t="s">
        <v>124</v>
      </c>
      <c r="B91" s="56" t="s">
        <v>6</v>
      </c>
      <c r="C91" s="57" t="s">
        <v>15</v>
      </c>
      <c r="D91" s="58" t="s">
        <v>265</v>
      </c>
      <c r="E91" s="57"/>
      <c r="F91" s="29">
        <f>F92+F94+F96</f>
        <v>1067068.17</v>
      </c>
    </row>
    <row r="92" spans="1:6" ht="24">
      <c r="A92" s="47" t="s">
        <v>65</v>
      </c>
      <c r="B92" s="4" t="s">
        <v>6</v>
      </c>
      <c r="C92" s="5" t="s">
        <v>15</v>
      </c>
      <c r="D92" s="30" t="s">
        <v>265</v>
      </c>
      <c r="E92" s="5" t="s">
        <v>57</v>
      </c>
      <c r="F92" s="31">
        <f>F93</f>
        <v>430685.3</v>
      </c>
    </row>
    <row r="93" spans="1:6" ht="24">
      <c r="A93" s="47" t="s">
        <v>66</v>
      </c>
      <c r="B93" s="4" t="s">
        <v>6</v>
      </c>
      <c r="C93" s="5" t="s">
        <v>15</v>
      </c>
      <c r="D93" s="30" t="s">
        <v>265</v>
      </c>
      <c r="E93" s="5" t="s">
        <v>58</v>
      </c>
      <c r="F93" s="32">
        <v>430685.3</v>
      </c>
    </row>
    <row r="94" spans="1:6" ht="12">
      <c r="A94" s="52" t="s">
        <v>103</v>
      </c>
      <c r="B94" s="4" t="s">
        <v>6</v>
      </c>
      <c r="C94" s="5" t="s">
        <v>15</v>
      </c>
      <c r="D94" s="30" t="s">
        <v>265</v>
      </c>
      <c r="E94" s="5" t="s">
        <v>102</v>
      </c>
      <c r="F94" s="31">
        <f>F95</f>
        <v>562762.87</v>
      </c>
    </row>
    <row r="95" spans="1:6" ht="12">
      <c r="A95" s="52" t="s">
        <v>104</v>
      </c>
      <c r="B95" s="4" t="s">
        <v>6</v>
      </c>
      <c r="C95" s="5" t="s">
        <v>15</v>
      </c>
      <c r="D95" s="30" t="s">
        <v>265</v>
      </c>
      <c r="E95" s="5" t="s">
        <v>101</v>
      </c>
      <c r="F95" s="32">
        <v>562762.87</v>
      </c>
    </row>
    <row r="96" spans="1:6" ht="12">
      <c r="A96" s="6" t="s">
        <v>47</v>
      </c>
      <c r="B96" s="4" t="s">
        <v>6</v>
      </c>
      <c r="C96" s="5" t="s">
        <v>15</v>
      </c>
      <c r="D96" s="30" t="s">
        <v>265</v>
      </c>
      <c r="E96" s="5" t="s">
        <v>59</v>
      </c>
      <c r="F96" s="31">
        <f>F97</f>
        <v>73620</v>
      </c>
    </row>
    <row r="97" spans="1:6" ht="12">
      <c r="A97" s="52" t="s">
        <v>67</v>
      </c>
      <c r="B97" s="4" t="s">
        <v>6</v>
      </c>
      <c r="C97" s="5" t="s">
        <v>15</v>
      </c>
      <c r="D97" s="30" t="s">
        <v>265</v>
      </c>
      <c r="E97" s="5" t="s">
        <v>60</v>
      </c>
      <c r="F97" s="32">
        <v>73620</v>
      </c>
    </row>
    <row r="98" spans="1:6" ht="12">
      <c r="A98" s="1" t="s">
        <v>16</v>
      </c>
      <c r="B98" s="2" t="s">
        <v>6</v>
      </c>
      <c r="C98" s="3" t="s">
        <v>17</v>
      </c>
      <c r="D98" s="38" t="s">
        <v>79</v>
      </c>
      <c r="E98" s="3" t="s">
        <v>79</v>
      </c>
      <c r="F98" s="28">
        <f aca="true" t="shared" si="0" ref="F98:F103">F99</f>
        <v>298320</v>
      </c>
    </row>
    <row r="99" spans="1:6" ht="12">
      <c r="A99" s="13" t="s">
        <v>18</v>
      </c>
      <c r="B99" s="14" t="s">
        <v>6</v>
      </c>
      <c r="C99" s="15" t="s">
        <v>19</v>
      </c>
      <c r="D99" s="39" t="s">
        <v>79</v>
      </c>
      <c r="E99" s="9" t="s">
        <v>79</v>
      </c>
      <c r="F99" s="34">
        <f t="shared" si="0"/>
        <v>298320</v>
      </c>
    </row>
    <row r="100" spans="1:6" ht="24">
      <c r="A100" s="33" t="s">
        <v>92</v>
      </c>
      <c r="B100" s="56" t="s">
        <v>6</v>
      </c>
      <c r="C100" s="56" t="s">
        <v>19</v>
      </c>
      <c r="D100" s="56" t="s">
        <v>160</v>
      </c>
      <c r="E100" s="5" t="s">
        <v>79</v>
      </c>
      <c r="F100" s="29">
        <f t="shared" si="0"/>
        <v>298320</v>
      </c>
    </row>
    <row r="101" spans="1:6" ht="12">
      <c r="A101" s="54" t="s">
        <v>78</v>
      </c>
      <c r="B101" s="56" t="s">
        <v>6</v>
      </c>
      <c r="C101" s="57" t="s">
        <v>19</v>
      </c>
      <c r="D101" s="58" t="s">
        <v>161</v>
      </c>
      <c r="E101" s="57" t="s">
        <v>79</v>
      </c>
      <c r="F101" s="29">
        <f t="shared" si="0"/>
        <v>298320</v>
      </c>
    </row>
    <row r="102" spans="1:6" ht="24">
      <c r="A102" s="54" t="s">
        <v>20</v>
      </c>
      <c r="B102" s="56" t="s">
        <v>6</v>
      </c>
      <c r="C102" s="57" t="s">
        <v>19</v>
      </c>
      <c r="D102" s="58" t="s">
        <v>162</v>
      </c>
      <c r="E102" s="57" t="s">
        <v>79</v>
      </c>
      <c r="F102" s="29">
        <f>F103+F105</f>
        <v>298320</v>
      </c>
    </row>
    <row r="103" spans="1:6" ht="48">
      <c r="A103" s="6" t="s">
        <v>86</v>
      </c>
      <c r="B103" s="4" t="s">
        <v>6</v>
      </c>
      <c r="C103" s="5" t="s">
        <v>19</v>
      </c>
      <c r="D103" s="30" t="s">
        <v>162</v>
      </c>
      <c r="E103" s="4" t="s">
        <v>54</v>
      </c>
      <c r="F103" s="31">
        <f t="shared" si="0"/>
        <v>252377.24</v>
      </c>
    </row>
    <row r="104" spans="1:6" ht="24">
      <c r="A104" s="6" t="s">
        <v>97</v>
      </c>
      <c r="B104" s="4" t="s">
        <v>6</v>
      </c>
      <c r="C104" s="5" t="s">
        <v>19</v>
      </c>
      <c r="D104" s="30" t="s">
        <v>162</v>
      </c>
      <c r="E104" s="4" t="s">
        <v>56</v>
      </c>
      <c r="F104" s="32">
        <v>252377.24</v>
      </c>
    </row>
    <row r="105" spans="1:6" ht="24">
      <c r="A105" s="47" t="s">
        <v>65</v>
      </c>
      <c r="B105" s="4" t="s">
        <v>6</v>
      </c>
      <c r="C105" s="5" t="s">
        <v>19</v>
      </c>
      <c r="D105" s="30" t="s">
        <v>162</v>
      </c>
      <c r="E105" s="4" t="s">
        <v>57</v>
      </c>
      <c r="F105" s="31">
        <f>F106</f>
        <v>45942.76</v>
      </c>
    </row>
    <row r="106" spans="1:6" ht="24">
      <c r="A106" s="47" t="s">
        <v>66</v>
      </c>
      <c r="B106" s="4" t="s">
        <v>6</v>
      </c>
      <c r="C106" s="5" t="s">
        <v>19</v>
      </c>
      <c r="D106" s="30" t="s">
        <v>162</v>
      </c>
      <c r="E106" s="4" t="s">
        <v>58</v>
      </c>
      <c r="F106" s="32">
        <v>45942.76</v>
      </c>
    </row>
    <row r="107" spans="1:6" ht="27.75" customHeight="1">
      <c r="A107" s="12" t="s">
        <v>21</v>
      </c>
      <c r="B107" s="2" t="s">
        <v>6</v>
      </c>
      <c r="C107" s="3" t="s">
        <v>22</v>
      </c>
      <c r="D107" s="3"/>
      <c r="E107" s="3"/>
      <c r="F107" s="28">
        <f>F108+F128</f>
        <v>2788785.75</v>
      </c>
    </row>
    <row r="108" spans="1:6" ht="36">
      <c r="A108" s="13" t="s">
        <v>23</v>
      </c>
      <c r="B108" s="14" t="s">
        <v>6</v>
      </c>
      <c r="C108" s="15" t="s">
        <v>24</v>
      </c>
      <c r="D108" s="9"/>
      <c r="E108" s="59"/>
      <c r="F108" s="35">
        <f>F109</f>
        <v>2115326.05</v>
      </c>
    </row>
    <row r="109" spans="1:6" ht="36">
      <c r="A109" s="33" t="s">
        <v>88</v>
      </c>
      <c r="B109" s="56" t="s">
        <v>6</v>
      </c>
      <c r="C109" s="57" t="s">
        <v>24</v>
      </c>
      <c r="D109" s="57" t="s">
        <v>145</v>
      </c>
      <c r="E109" s="20"/>
      <c r="F109" s="29">
        <f>F110</f>
        <v>2115326.05</v>
      </c>
    </row>
    <row r="110" spans="1:6" ht="24">
      <c r="A110" s="16" t="s">
        <v>144</v>
      </c>
      <c r="B110" s="56" t="s">
        <v>6</v>
      </c>
      <c r="C110" s="57" t="s">
        <v>24</v>
      </c>
      <c r="D110" s="57" t="s">
        <v>146</v>
      </c>
      <c r="E110" s="20"/>
      <c r="F110" s="29">
        <f>F111+F114+F117+F122+F125</f>
        <v>2115326.05</v>
      </c>
    </row>
    <row r="111" spans="1:6" ht="12">
      <c r="A111" s="16" t="s">
        <v>119</v>
      </c>
      <c r="B111" s="56" t="s">
        <v>6</v>
      </c>
      <c r="C111" s="57" t="s">
        <v>24</v>
      </c>
      <c r="D111" s="57" t="s">
        <v>163</v>
      </c>
      <c r="E111" s="5"/>
      <c r="F111" s="29">
        <f>F112</f>
        <v>185540.42</v>
      </c>
    </row>
    <row r="112" spans="1:6" ht="24">
      <c r="A112" s="47" t="s">
        <v>65</v>
      </c>
      <c r="B112" s="4" t="s">
        <v>6</v>
      </c>
      <c r="C112" s="5" t="s">
        <v>24</v>
      </c>
      <c r="D112" s="5" t="s">
        <v>163</v>
      </c>
      <c r="E112" s="5" t="s">
        <v>57</v>
      </c>
      <c r="F112" s="31">
        <f>F113</f>
        <v>185540.42</v>
      </c>
    </row>
    <row r="113" spans="1:6" ht="24">
      <c r="A113" s="47" t="s">
        <v>66</v>
      </c>
      <c r="B113" s="4" t="s">
        <v>6</v>
      </c>
      <c r="C113" s="5" t="s">
        <v>24</v>
      </c>
      <c r="D113" s="5" t="s">
        <v>163</v>
      </c>
      <c r="E113" s="5" t="s">
        <v>58</v>
      </c>
      <c r="F113" s="32">
        <v>185540.42</v>
      </c>
    </row>
    <row r="114" spans="1:6" ht="12">
      <c r="A114" s="55" t="s">
        <v>165</v>
      </c>
      <c r="B114" s="56" t="s">
        <v>6</v>
      </c>
      <c r="C114" s="57" t="s">
        <v>24</v>
      </c>
      <c r="D114" s="57" t="s">
        <v>164</v>
      </c>
      <c r="E114" s="57"/>
      <c r="F114" s="29">
        <f>F115</f>
        <v>1341194.63</v>
      </c>
    </row>
    <row r="115" spans="1:6" ht="48">
      <c r="A115" s="6" t="s">
        <v>86</v>
      </c>
      <c r="B115" s="4" t="s">
        <v>6</v>
      </c>
      <c r="C115" s="5" t="s">
        <v>24</v>
      </c>
      <c r="D115" s="5" t="s">
        <v>164</v>
      </c>
      <c r="E115" s="20">
        <v>100</v>
      </c>
      <c r="F115" s="31">
        <f>F116</f>
        <v>1341194.63</v>
      </c>
    </row>
    <row r="116" spans="1:6" ht="24">
      <c r="A116" s="6" t="s">
        <v>97</v>
      </c>
      <c r="B116" s="4" t="s">
        <v>6</v>
      </c>
      <c r="C116" s="5" t="s">
        <v>24</v>
      </c>
      <c r="D116" s="5" t="s">
        <v>164</v>
      </c>
      <c r="E116" s="20">
        <v>120</v>
      </c>
      <c r="F116" s="32">
        <v>1341194.63</v>
      </c>
    </row>
    <row r="117" spans="1:6" ht="12">
      <c r="A117" s="55" t="s">
        <v>166</v>
      </c>
      <c r="B117" s="56" t="s">
        <v>6</v>
      </c>
      <c r="C117" s="57" t="s">
        <v>24</v>
      </c>
      <c r="D117" s="57" t="s">
        <v>238</v>
      </c>
      <c r="E117" s="57"/>
      <c r="F117" s="29">
        <f>F118+F120</f>
        <v>103561</v>
      </c>
    </row>
    <row r="118" spans="1:6" ht="48">
      <c r="A118" s="6" t="s">
        <v>86</v>
      </c>
      <c r="B118" s="4" t="s">
        <v>6</v>
      </c>
      <c r="C118" s="5" t="s">
        <v>24</v>
      </c>
      <c r="D118" s="5" t="s">
        <v>238</v>
      </c>
      <c r="E118" s="20">
        <v>100</v>
      </c>
      <c r="F118" s="31">
        <f>F119</f>
        <v>72995</v>
      </c>
    </row>
    <row r="119" spans="1:6" ht="24">
      <c r="A119" s="6" t="s">
        <v>97</v>
      </c>
      <c r="B119" s="4" t="s">
        <v>6</v>
      </c>
      <c r="C119" s="5" t="s">
        <v>24</v>
      </c>
      <c r="D119" s="5" t="s">
        <v>238</v>
      </c>
      <c r="E119" s="20">
        <v>120</v>
      </c>
      <c r="F119" s="32">
        <v>72995</v>
      </c>
    </row>
    <row r="120" spans="1:6" ht="24">
      <c r="A120" s="47" t="s">
        <v>65</v>
      </c>
      <c r="B120" s="4" t="s">
        <v>6</v>
      </c>
      <c r="C120" s="5" t="s">
        <v>24</v>
      </c>
      <c r="D120" s="5" t="s">
        <v>238</v>
      </c>
      <c r="E120" s="5" t="s">
        <v>57</v>
      </c>
      <c r="F120" s="31">
        <f>F121</f>
        <v>30566</v>
      </c>
    </row>
    <row r="121" spans="1:6" ht="24">
      <c r="A121" s="47" t="s">
        <v>66</v>
      </c>
      <c r="B121" s="4" t="s">
        <v>6</v>
      </c>
      <c r="C121" s="5" t="s">
        <v>24</v>
      </c>
      <c r="D121" s="5" t="s">
        <v>238</v>
      </c>
      <c r="E121" s="5" t="s">
        <v>58</v>
      </c>
      <c r="F121" s="32">
        <v>30566</v>
      </c>
    </row>
    <row r="122" spans="1:6" ht="24">
      <c r="A122" s="55" t="s">
        <v>169</v>
      </c>
      <c r="B122" s="56" t="s">
        <v>6</v>
      </c>
      <c r="C122" s="57" t="s">
        <v>24</v>
      </c>
      <c r="D122" s="57" t="s">
        <v>170</v>
      </c>
      <c r="E122" s="57"/>
      <c r="F122" s="29">
        <f>F123</f>
        <v>183320</v>
      </c>
    </row>
    <row r="123" spans="1:6" ht="24">
      <c r="A123" s="47" t="s">
        <v>65</v>
      </c>
      <c r="B123" s="4" t="s">
        <v>6</v>
      </c>
      <c r="C123" s="5" t="s">
        <v>24</v>
      </c>
      <c r="D123" s="5" t="s">
        <v>170</v>
      </c>
      <c r="E123" s="5" t="s">
        <v>57</v>
      </c>
      <c r="F123" s="31">
        <f>F124</f>
        <v>183320</v>
      </c>
    </row>
    <row r="124" spans="1:6" ht="24">
      <c r="A124" s="47" t="s">
        <v>66</v>
      </c>
      <c r="B124" s="4" t="s">
        <v>6</v>
      </c>
      <c r="C124" s="5" t="s">
        <v>24</v>
      </c>
      <c r="D124" s="5" t="s">
        <v>170</v>
      </c>
      <c r="E124" s="5" t="s">
        <v>58</v>
      </c>
      <c r="F124" s="32">
        <v>183320</v>
      </c>
    </row>
    <row r="125" spans="1:6" ht="24">
      <c r="A125" s="55" t="s">
        <v>167</v>
      </c>
      <c r="B125" s="56" t="s">
        <v>6</v>
      </c>
      <c r="C125" s="57" t="s">
        <v>24</v>
      </c>
      <c r="D125" s="57" t="s">
        <v>168</v>
      </c>
      <c r="E125" s="57"/>
      <c r="F125" s="29">
        <f>F126</f>
        <v>301710</v>
      </c>
    </row>
    <row r="126" spans="1:6" ht="48">
      <c r="A126" s="6" t="s">
        <v>86</v>
      </c>
      <c r="B126" s="4" t="s">
        <v>6</v>
      </c>
      <c r="C126" s="5" t="s">
        <v>24</v>
      </c>
      <c r="D126" s="5" t="s">
        <v>168</v>
      </c>
      <c r="E126" s="20">
        <v>100</v>
      </c>
      <c r="F126" s="31">
        <f>F127</f>
        <v>301710</v>
      </c>
    </row>
    <row r="127" spans="1:6" ht="24">
      <c r="A127" s="6" t="s">
        <v>97</v>
      </c>
      <c r="B127" s="4" t="s">
        <v>6</v>
      </c>
      <c r="C127" s="5" t="s">
        <v>24</v>
      </c>
      <c r="D127" s="5" t="s">
        <v>168</v>
      </c>
      <c r="E127" s="20">
        <v>120</v>
      </c>
      <c r="F127" s="32">
        <v>301710</v>
      </c>
    </row>
    <row r="128" spans="1:6" ht="12">
      <c r="A128" s="13" t="s">
        <v>80</v>
      </c>
      <c r="B128" s="14" t="s">
        <v>6</v>
      </c>
      <c r="C128" s="15" t="s">
        <v>50</v>
      </c>
      <c r="D128" s="9"/>
      <c r="E128" s="59"/>
      <c r="F128" s="35">
        <f>F129</f>
        <v>673459.7</v>
      </c>
    </row>
    <row r="129" spans="1:6" ht="36">
      <c r="A129" s="33" t="s">
        <v>88</v>
      </c>
      <c r="B129" s="56" t="s">
        <v>6</v>
      </c>
      <c r="C129" s="57" t="s">
        <v>50</v>
      </c>
      <c r="D129" s="57" t="s">
        <v>145</v>
      </c>
      <c r="E129" s="20"/>
      <c r="F129" s="29">
        <f>F130</f>
        <v>673459.7</v>
      </c>
    </row>
    <row r="130" spans="1:6" ht="24">
      <c r="A130" s="16" t="s">
        <v>144</v>
      </c>
      <c r="B130" s="56" t="s">
        <v>6</v>
      </c>
      <c r="C130" s="57" t="s">
        <v>50</v>
      </c>
      <c r="D130" s="57" t="s">
        <v>146</v>
      </c>
      <c r="E130" s="20"/>
      <c r="F130" s="29">
        <f>F131</f>
        <v>673459.7</v>
      </c>
    </row>
    <row r="131" spans="1:6" ht="24">
      <c r="A131" s="16" t="s">
        <v>93</v>
      </c>
      <c r="B131" s="56" t="s">
        <v>6</v>
      </c>
      <c r="C131" s="57" t="s">
        <v>50</v>
      </c>
      <c r="D131" s="57" t="s">
        <v>172</v>
      </c>
      <c r="E131" s="20"/>
      <c r="F131" s="29">
        <f>F132+F134</f>
        <v>673459.7</v>
      </c>
    </row>
    <row r="132" spans="1:6" ht="48">
      <c r="A132" s="6" t="s">
        <v>86</v>
      </c>
      <c r="B132" s="4" t="s">
        <v>6</v>
      </c>
      <c r="C132" s="5" t="s">
        <v>50</v>
      </c>
      <c r="D132" s="5" t="s">
        <v>172</v>
      </c>
      <c r="E132" s="20">
        <v>100</v>
      </c>
      <c r="F132" s="31">
        <f>F133</f>
        <v>487021.3</v>
      </c>
    </row>
    <row r="133" spans="1:6" ht="24">
      <c r="A133" s="6" t="s">
        <v>97</v>
      </c>
      <c r="B133" s="4" t="s">
        <v>6</v>
      </c>
      <c r="C133" s="5" t="s">
        <v>50</v>
      </c>
      <c r="D133" s="5" t="s">
        <v>172</v>
      </c>
      <c r="E133" s="20">
        <v>120</v>
      </c>
      <c r="F133" s="32">
        <v>487021.3</v>
      </c>
    </row>
    <row r="134" spans="1:6" ht="24">
      <c r="A134" s="47" t="s">
        <v>65</v>
      </c>
      <c r="B134" s="4" t="s">
        <v>6</v>
      </c>
      <c r="C134" s="5" t="s">
        <v>50</v>
      </c>
      <c r="D134" s="5" t="s">
        <v>172</v>
      </c>
      <c r="E134" s="5" t="s">
        <v>57</v>
      </c>
      <c r="F134" s="31">
        <f>F135</f>
        <v>186438.4</v>
      </c>
    </row>
    <row r="135" spans="1:6" ht="24">
      <c r="A135" s="47" t="s">
        <v>66</v>
      </c>
      <c r="B135" s="4" t="s">
        <v>6</v>
      </c>
      <c r="C135" s="5" t="s">
        <v>50</v>
      </c>
      <c r="D135" s="5" t="s">
        <v>172</v>
      </c>
      <c r="E135" s="5" t="s">
        <v>58</v>
      </c>
      <c r="F135" s="32">
        <v>186438.4</v>
      </c>
    </row>
    <row r="136" spans="1:6" ht="12">
      <c r="A136" s="18" t="s">
        <v>113</v>
      </c>
      <c r="B136" s="2" t="s">
        <v>6</v>
      </c>
      <c r="C136" s="3" t="s">
        <v>110</v>
      </c>
      <c r="D136" s="10"/>
      <c r="E136" s="60"/>
      <c r="F136" s="28">
        <f>F137+F152</f>
        <v>9354509.85</v>
      </c>
    </row>
    <row r="137" spans="1:6" ht="12">
      <c r="A137" s="19" t="s">
        <v>118</v>
      </c>
      <c r="B137" s="14" t="s">
        <v>6</v>
      </c>
      <c r="C137" s="15" t="s">
        <v>116</v>
      </c>
      <c r="D137" s="9"/>
      <c r="E137" s="59"/>
      <c r="F137" s="35">
        <f>F138</f>
        <v>9149509.85</v>
      </c>
    </row>
    <row r="138" spans="1:6" ht="36">
      <c r="A138" s="33" t="s">
        <v>117</v>
      </c>
      <c r="B138" s="56" t="s">
        <v>6</v>
      </c>
      <c r="C138" s="57" t="s">
        <v>116</v>
      </c>
      <c r="D138" s="57" t="s">
        <v>173</v>
      </c>
      <c r="E138" s="5"/>
      <c r="F138" s="29">
        <f>F139</f>
        <v>9149509.85</v>
      </c>
    </row>
    <row r="139" spans="1:6" ht="24">
      <c r="A139" s="16" t="s">
        <v>175</v>
      </c>
      <c r="B139" s="56" t="s">
        <v>6</v>
      </c>
      <c r="C139" s="57" t="s">
        <v>116</v>
      </c>
      <c r="D139" s="57" t="s">
        <v>174</v>
      </c>
      <c r="E139" s="5"/>
      <c r="F139" s="29">
        <f>F140+F143+F146+F149</f>
        <v>9149509.85</v>
      </c>
    </row>
    <row r="140" spans="1:6" ht="12">
      <c r="A140" s="16" t="s">
        <v>120</v>
      </c>
      <c r="B140" s="56" t="s">
        <v>6</v>
      </c>
      <c r="C140" s="57" t="s">
        <v>116</v>
      </c>
      <c r="D140" s="57" t="s">
        <v>176</v>
      </c>
      <c r="E140" s="5"/>
      <c r="F140" s="29">
        <f>F141</f>
        <v>3883920.61</v>
      </c>
    </row>
    <row r="141" spans="1:6" ht="24">
      <c r="A141" s="47" t="s">
        <v>65</v>
      </c>
      <c r="B141" s="4" t="s">
        <v>6</v>
      </c>
      <c r="C141" s="5" t="s">
        <v>116</v>
      </c>
      <c r="D141" s="5" t="s">
        <v>176</v>
      </c>
      <c r="E141" s="5" t="s">
        <v>57</v>
      </c>
      <c r="F141" s="31">
        <f>F142</f>
        <v>3883920.61</v>
      </c>
    </row>
    <row r="142" spans="1:6" ht="24">
      <c r="A142" s="47" t="s">
        <v>66</v>
      </c>
      <c r="B142" s="4" t="s">
        <v>6</v>
      </c>
      <c r="C142" s="5" t="s">
        <v>116</v>
      </c>
      <c r="D142" s="5" t="s">
        <v>176</v>
      </c>
      <c r="E142" s="5" t="s">
        <v>58</v>
      </c>
      <c r="F142" s="32">
        <v>3883920.61</v>
      </c>
    </row>
    <row r="143" spans="1:6" ht="12">
      <c r="A143" s="16" t="s">
        <v>177</v>
      </c>
      <c r="B143" s="56" t="s">
        <v>6</v>
      </c>
      <c r="C143" s="57" t="s">
        <v>116</v>
      </c>
      <c r="D143" s="57" t="s">
        <v>178</v>
      </c>
      <c r="E143" s="5"/>
      <c r="F143" s="29">
        <f>F144</f>
        <v>2763030.19</v>
      </c>
    </row>
    <row r="144" spans="1:6" ht="24">
      <c r="A144" s="47" t="s">
        <v>65</v>
      </c>
      <c r="B144" s="4" t="s">
        <v>6</v>
      </c>
      <c r="C144" s="5" t="s">
        <v>116</v>
      </c>
      <c r="D144" s="5" t="s">
        <v>178</v>
      </c>
      <c r="E144" s="5" t="s">
        <v>57</v>
      </c>
      <c r="F144" s="31">
        <f>F145</f>
        <v>2763030.19</v>
      </c>
    </row>
    <row r="145" spans="1:6" ht="24">
      <c r="A145" s="47" t="s">
        <v>66</v>
      </c>
      <c r="B145" s="4" t="s">
        <v>6</v>
      </c>
      <c r="C145" s="5" t="s">
        <v>116</v>
      </c>
      <c r="D145" s="5" t="s">
        <v>178</v>
      </c>
      <c r="E145" s="5" t="s">
        <v>58</v>
      </c>
      <c r="F145" s="32">
        <v>2763030.19</v>
      </c>
    </row>
    <row r="146" spans="1:6" ht="12">
      <c r="A146" s="16" t="s">
        <v>121</v>
      </c>
      <c r="B146" s="56" t="s">
        <v>6</v>
      </c>
      <c r="C146" s="57" t="s">
        <v>116</v>
      </c>
      <c r="D146" s="57" t="s">
        <v>179</v>
      </c>
      <c r="E146" s="5"/>
      <c r="F146" s="29">
        <f>F147</f>
        <v>514233.05</v>
      </c>
    </row>
    <row r="147" spans="1:6" ht="24">
      <c r="A147" s="47" t="s">
        <v>65</v>
      </c>
      <c r="B147" s="4" t="s">
        <v>6</v>
      </c>
      <c r="C147" s="5" t="s">
        <v>116</v>
      </c>
      <c r="D147" s="5" t="s">
        <v>179</v>
      </c>
      <c r="E147" s="5" t="s">
        <v>57</v>
      </c>
      <c r="F147" s="31">
        <f>F148</f>
        <v>514233.05</v>
      </c>
    </row>
    <row r="148" spans="1:6" ht="24">
      <c r="A148" s="47" t="s">
        <v>66</v>
      </c>
      <c r="B148" s="4" t="s">
        <v>6</v>
      </c>
      <c r="C148" s="5" t="s">
        <v>116</v>
      </c>
      <c r="D148" s="5" t="s">
        <v>179</v>
      </c>
      <c r="E148" s="5" t="s">
        <v>58</v>
      </c>
      <c r="F148" s="32">
        <v>514233.05</v>
      </c>
    </row>
    <row r="149" spans="1:6" ht="36">
      <c r="A149" s="16" t="s">
        <v>282</v>
      </c>
      <c r="B149" s="56" t="s">
        <v>6</v>
      </c>
      <c r="C149" s="57" t="s">
        <v>116</v>
      </c>
      <c r="D149" s="57" t="s">
        <v>281</v>
      </c>
      <c r="E149" s="57"/>
      <c r="F149" s="29">
        <f>F150</f>
        <v>1988326</v>
      </c>
    </row>
    <row r="150" spans="1:6" ht="24">
      <c r="A150" s="47" t="s">
        <v>65</v>
      </c>
      <c r="B150" s="4" t="s">
        <v>6</v>
      </c>
      <c r="C150" s="5" t="s">
        <v>116</v>
      </c>
      <c r="D150" s="5" t="s">
        <v>281</v>
      </c>
      <c r="E150" s="5" t="s">
        <v>57</v>
      </c>
      <c r="F150" s="31">
        <f>F151</f>
        <v>1988326</v>
      </c>
    </row>
    <row r="151" spans="1:6" ht="24">
      <c r="A151" s="47" t="s">
        <v>66</v>
      </c>
      <c r="B151" s="4" t="s">
        <v>6</v>
      </c>
      <c r="C151" s="5" t="s">
        <v>116</v>
      </c>
      <c r="D151" s="5" t="s">
        <v>281</v>
      </c>
      <c r="E151" s="5" t="s">
        <v>58</v>
      </c>
      <c r="F151" s="32">
        <v>1988326</v>
      </c>
    </row>
    <row r="152" spans="1:6" ht="12">
      <c r="A152" s="19" t="s">
        <v>112</v>
      </c>
      <c r="B152" s="14" t="s">
        <v>6</v>
      </c>
      <c r="C152" s="15" t="s">
        <v>111</v>
      </c>
      <c r="D152" s="9"/>
      <c r="E152" s="59"/>
      <c r="F152" s="35">
        <f>F153</f>
        <v>205000</v>
      </c>
    </row>
    <row r="153" spans="1:6" ht="36">
      <c r="A153" s="33" t="s">
        <v>75</v>
      </c>
      <c r="B153" s="56" t="s">
        <v>6</v>
      </c>
      <c r="C153" s="57" t="s">
        <v>111</v>
      </c>
      <c r="D153" s="57" t="s">
        <v>158</v>
      </c>
      <c r="E153" s="20"/>
      <c r="F153" s="29">
        <f>F154</f>
        <v>205000</v>
      </c>
    </row>
    <row r="154" spans="1:6" ht="36">
      <c r="A154" s="54" t="s">
        <v>240</v>
      </c>
      <c r="B154" s="56" t="s">
        <v>6</v>
      </c>
      <c r="C154" s="57" t="s">
        <v>111</v>
      </c>
      <c r="D154" s="57" t="s">
        <v>157</v>
      </c>
      <c r="E154" s="20"/>
      <c r="F154" s="29">
        <f>F155</f>
        <v>205000</v>
      </c>
    </row>
    <row r="155" spans="1:6" ht="24">
      <c r="A155" s="16" t="s">
        <v>114</v>
      </c>
      <c r="B155" s="56" t="s">
        <v>6</v>
      </c>
      <c r="C155" s="57" t="s">
        <v>111</v>
      </c>
      <c r="D155" s="57" t="s">
        <v>301</v>
      </c>
      <c r="E155" s="5"/>
      <c r="F155" s="29">
        <f>F156</f>
        <v>205000</v>
      </c>
    </row>
    <row r="156" spans="1:6" ht="24">
      <c r="A156" s="47" t="s">
        <v>65</v>
      </c>
      <c r="B156" s="4" t="s">
        <v>6</v>
      </c>
      <c r="C156" s="5" t="s">
        <v>111</v>
      </c>
      <c r="D156" s="5" t="s">
        <v>301</v>
      </c>
      <c r="E156" s="5" t="s">
        <v>57</v>
      </c>
      <c r="F156" s="31">
        <f>F157</f>
        <v>205000</v>
      </c>
    </row>
    <row r="157" spans="1:6" ht="24">
      <c r="A157" s="47" t="s">
        <v>66</v>
      </c>
      <c r="B157" s="4" t="s">
        <v>6</v>
      </c>
      <c r="C157" s="5" t="s">
        <v>111</v>
      </c>
      <c r="D157" s="5" t="s">
        <v>301</v>
      </c>
      <c r="E157" s="5" t="s">
        <v>58</v>
      </c>
      <c r="F157" s="32">
        <v>205000</v>
      </c>
    </row>
    <row r="158" spans="1:6" ht="12">
      <c r="A158" s="18" t="s">
        <v>25</v>
      </c>
      <c r="B158" s="2" t="s">
        <v>6</v>
      </c>
      <c r="C158" s="3" t="s">
        <v>26</v>
      </c>
      <c r="D158" s="10"/>
      <c r="E158" s="60"/>
      <c r="F158" s="28">
        <f>F159+F201+F175</f>
        <v>20847009.72</v>
      </c>
    </row>
    <row r="159" spans="1:6" ht="12">
      <c r="A159" s="19" t="s">
        <v>27</v>
      </c>
      <c r="B159" s="14" t="s">
        <v>6</v>
      </c>
      <c r="C159" s="15" t="s">
        <v>28</v>
      </c>
      <c r="D159" s="9"/>
      <c r="E159" s="59"/>
      <c r="F159" s="35">
        <f>F165+F170+F160</f>
        <v>2489717.69</v>
      </c>
    </row>
    <row r="160" spans="1:6" s="23" customFormat="1" ht="36">
      <c r="A160" s="33" t="s">
        <v>115</v>
      </c>
      <c r="B160" s="57" t="s">
        <v>6</v>
      </c>
      <c r="C160" s="57" t="s">
        <v>28</v>
      </c>
      <c r="D160" s="57" t="s">
        <v>202</v>
      </c>
      <c r="E160" s="44"/>
      <c r="F160" s="29">
        <f>F161</f>
        <v>21725.01</v>
      </c>
    </row>
    <row r="161" spans="1:6" s="23" customFormat="1" ht="24">
      <c r="A161" s="16" t="s">
        <v>294</v>
      </c>
      <c r="B161" s="57" t="s">
        <v>6</v>
      </c>
      <c r="C161" s="57" t="s">
        <v>28</v>
      </c>
      <c r="D161" s="57" t="s">
        <v>269</v>
      </c>
      <c r="E161" s="44"/>
      <c r="F161" s="29">
        <f>F162</f>
        <v>21725.01</v>
      </c>
    </row>
    <row r="162" spans="1:6" s="23" customFormat="1" ht="25.5" customHeight="1">
      <c r="A162" s="16" t="s">
        <v>293</v>
      </c>
      <c r="B162" s="57" t="s">
        <v>6</v>
      </c>
      <c r="C162" s="57" t="s">
        <v>28</v>
      </c>
      <c r="D162" s="57" t="s">
        <v>292</v>
      </c>
      <c r="E162" s="44"/>
      <c r="F162" s="29">
        <f>F163</f>
        <v>21725.01</v>
      </c>
    </row>
    <row r="163" spans="1:6" ht="24">
      <c r="A163" s="47" t="s">
        <v>65</v>
      </c>
      <c r="B163" s="5" t="s">
        <v>6</v>
      </c>
      <c r="C163" s="5" t="s">
        <v>28</v>
      </c>
      <c r="D163" s="5" t="s">
        <v>292</v>
      </c>
      <c r="E163" s="20">
        <v>200</v>
      </c>
      <c r="F163" s="31">
        <f>F164</f>
        <v>21725.01</v>
      </c>
    </row>
    <row r="164" spans="1:6" ht="24">
      <c r="A164" s="47" t="s">
        <v>66</v>
      </c>
      <c r="B164" s="5" t="s">
        <v>6</v>
      </c>
      <c r="C164" s="5" t="s">
        <v>28</v>
      </c>
      <c r="D164" s="5" t="s">
        <v>292</v>
      </c>
      <c r="E164" s="20">
        <v>240</v>
      </c>
      <c r="F164" s="32">
        <v>21725.01</v>
      </c>
    </row>
    <row r="165" spans="1:6" ht="60">
      <c r="A165" s="33" t="s">
        <v>181</v>
      </c>
      <c r="B165" s="56" t="s">
        <v>6</v>
      </c>
      <c r="C165" s="57" t="s">
        <v>28</v>
      </c>
      <c r="D165" s="57" t="s">
        <v>182</v>
      </c>
      <c r="E165" s="20"/>
      <c r="F165" s="29">
        <f>F166</f>
        <v>2207109.33</v>
      </c>
    </row>
    <row r="166" spans="1:6" ht="24">
      <c r="A166" s="55" t="s">
        <v>183</v>
      </c>
      <c r="B166" s="56" t="s">
        <v>6</v>
      </c>
      <c r="C166" s="57" t="s">
        <v>28</v>
      </c>
      <c r="D166" s="57" t="s">
        <v>184</v>
      </c>
      <c r="E166" s="20"/>
      <c r="F166" s="29">
        <f>F167</f>
        <v>2207109.33</v>
      </c>
    </row>
    <row r="167" spans="1:6" ht="24">
      <c r="A167" s="55" t="s">
        <v>185</v>
      </c>
      <c r="B167" s="56" t="s">
        <v>6</v>
      </c>
      <c r="C167" s="57" t="s">
        <v>28</v>
      </c>
      <c r="D167" s="57" t="s">
        <v>302</v>
      </c>
      <c r="E167" s="44"/>
      <c r="F167" s="29">
        <f>F168</f>
        <v>2207109.33</v>
      </c>
    </row>
    <row r="168" spans="1:6" ht="24">
      <c r="A168" s="47" t="s">
        <v>65</v>
      </c>
      <c r="B168" s="4" t="s">
        <v>6</v>
      </c>
      <c r="C168" s="5" t="s">
        <v>28</v>
      </c>
      <c r="D168" s="5" t="s">
        <v>302</v>
      </c>
      <c r="E168" s="20">
        <v>200</v>
      </c>
      <c r="F168" s="31">
        <f>F169</f>
        <v>2207109.33</v>
      </c>
    </row>
    <row r="169" spans="1:6" ht="24">
      <c r="A169" s="47" t="s">
        <v>66</v>
      </c>
      <c r="B169" s="4" t="s">
        <v>6</v>
      </c>
      <c r="C169" s="5" t="s">
        <v>28</v>
      </c>
      <c r="D169" s="5" t="s">
        <v>302</v>
      </c>
      <c r="E169" s="20">
        <v>240</v>
      </c>
      <c r="F169" s="32">
        <v>2207109.33</v>
      </c>
    </row>
    <row r="170" spans="1:6" ht="36">
      <c r="A170" s="33" t="s">
        <v>75</v>
      </c>
      <c r="B170" s="56" t="s">
        <v>6</v>
      </c>
      <c r="C170" s="57" t="s">
        <v>28</v>
      </c>
      <c r="D170" s="57" t="s">
        <v>158</v>
      </c>
      <c r="E170" s="20"/>
      <c r="F170" s="29">
        <f>F171</f>
        <v>260883.35</v>
      </c>
    </row>
    <row r="171" spans="1:6" ht="36">
      <c r="A171" s="54" t="s">
        <v>201</v>
      </c>
      <c r="B171" s="56" t="s">
        <v>6</v>
      </c>
      <c r="C171" s="57" t="s">
        <v>28</v>
      </c>
      <c r="D171" s="57" t="s">
        <v>157</v>
      </c>
      <c r="E171" s="20"/>
      <c r="F171" s="29">
        <f>F172</f>
        <v>260883.35</v>
      </c>
    </row>
    <row r="172" spans="1:6" ht="60">
      <c r="A172" s="54" t="s">
        <v>274</v>
      </c>
      <c r="B172" s="56" t="s">
        <v>6</v>
      </c>
      <c r="C172" s="57" t="s">
        <v>28</v>
      </c>
      <c r="D172" s="57" t="s">
        <v>295</v>
      </c>
      <c r="E172" s="20"/>
      <c r="F172" s="29">
        <f>F173</f>
        <v>260883.35</v>
      </c>
    </row>
    <row r="173" spans="1:6" ht="24">
      <c r="A173" s="47" t="s">
        <v>65</v>
      </c>
      <c r="B173" s="4" t="s">
        <v>6</v>
      </c>
      <c r="C173" s="5" t="s">
        <v>28</v>
      </c>
      <c r="D173" s="5" t="s">
        <v>295</v>
      </c>
      <c r="E173" s="20">
        <v>200</v>
      </c>
      <c r="F173" s="31">
        <f>F174</f>
        <v>260883.35</v>
      </c>
    </row>
    <row r="174" spans="1:6" ht="24">
      <c r="A174" s="47" t="s">
        <v>66</v>
      </c>
      <c r="B174" s="4" t="s">
        <v>6</v>
      </c>
      <c r="C174" s="5" t="s">
        <v>28</v>
      </c>
      <c r="D174" s="5" t="s">
        <v>295</v>
      </c>
      <c r="E174" s="20">
        <v>240</v>
      </c>
      <c r="F174" s="32">
        <v>260883.35</v>
      </c>
    </row>
    <row r="175" spans="1:6" ht="12">
      <c r="A175" s="40" t="s">
        <v>105</v>
      </c>
      <c r="B175" s="14" t="s">
        <v>6</v>
      </c>
      <c r="C175" s="15" t="s">
        <v>29</v>
      </c>
      <c r="D175" s="9"/>
      <c r="E175" s="59"/>
      <c r="F175" s="35">
        <f>F176+F194+F189+F184</f>
        <v>9581357.66</v>
      </c>
    </row>
    <row r="176" spans="1:6" ht="36">
      <c r="A176" s="33" t="s">
        <v>115</v>
      </c>
      <c r="B176" s="56" t="s">
        <v>6</v>
      </c>
      <c r="C176" s="57" t="s">
        <v>29</v>
      </c>
      <c r="D176" s="57" t="s">
        <v>202</v>
      </c>
      <c r="E176" s="20"/>
      <c r="F176" s="29">
        <f>F177+F181</f>
        <v>1803525.81</v>
      </c>
    </row>
    <row r="177" spans="1:6" ht="24">
      <c r="A177" s="54" t="s">
        <v>241</v>
      </c>
      <c r="B177" s="56" t="s">
        <v>6</v>
      </c>
      <c r="C177" s="57" t="s">
        <v>29</v>
      </c>
      <c r="D177" s="57" t="s">
        <v>269</v>
      </c>
      <c r="E177" s="20"/>
      <c r="F177" s="29">
        <f>F178</f>
        <v>693910.65</v>
      </c>
    </row>
    <row r="178" spans="1:6" ht="24">
      <c r="A178" s="54" t="s">
        <v>318</v>
      </c>
      <c r="B178" s="56" t="s">
        <v>6</v>
      </c>
      <c r="C178" s="57" t="s">
        <v>29</v>
      </c>
      <c r="D178" s="57" t="s">
        <v>323</v>
      </c>
      <c r="E178" s="20"/>
      <c r="F178" s="29">
        <f>F179</f>
        <v>693910.65</v>
      </c>
    </row>
    <row r="179" spans="1:6" ht="12">
      <c r="A179" s="47" t="s">
        <v>47</v>
      </c>
      <c r="B179" s="4" t="s">
        <v>6</v>
      </c>
      <c r="C179" s="5" t="s">
        <v>29</v>
      </c>
      <c r="D179" s="5" t="s">
        <v>323</v>
      </c>
      <c r="E179" s="20">
        <v>800</v>
      </c>
      <c r="F179" s="31">
        <f>F180</f>
        <v>693910.65</v>
      </c>
    </row>
    <row r="180" spans="1:6" ht="36">
      <c r="A180" s="47" t="s">
        <v>70</v>
      </c>
      <c r="B180" s="4" t="s">
        <v>6</v>
      </c>
      <c r="C180" s="5" t="s">
        <v>29</v>
      </c>
      <c r="D180" s="5" t="s">
        <v>323</v>
      </c>
      <c r="E180" s="20">
        <v>810</v>
      </c>
      <c r="F180" s="32">
        <v>693910.65</v>
      </c>
    </row>
    <row r="181" spans="1:6" ht="12">
      <c r="A181" s="54" t="s">
        <v>328</v>
      </c>
      <c r="B181" s="4" t="s">
        <v>6</v>
      </c>
      <c r="C181" s="5" t="s">
        <v>29</v>
      </c>
      <c r="D181" s="5" t="s">
        <v>329</v>
      </c>
      <c r="E181" s="20"/>
      <c r="F181" s="31">
        <f>F182</f>
        <v>1109615.16</v>
      </c>
    </row>
    <row r="182" spans="1:6" ht="24">
      <c r="A182" s="6" t="s">
        <v>65</v>
      </c>
      <c r="B182" s="4" t="s">
        <v>6</v>
      </c>
      <c r="C182" s="5" t="s">
        <v>29</v>
      </c>
      <c r="D182" s="5" t="s">
        <v>329</v>
      </c>
      <c r="E182" s="20">
        <v>200</v>
      </c>
      <c r="F182" s="31">
        <f>F183</f>
        <v>1109615.16</v>
      </c>
    </row>
    <row r="183" spans="1:6" ht="24">
      <c r="A183" s="6" t="s">
        <v>66</v>
      </c>
      <c r="B183" s="4" t="s">
        <v>6</v>
      </c>
      <c r="C183" s="5" t="s">
        <v>29</v>
      </c>
      <c r="D183" s="5" t="s">
        <v>329</v>
      </c>
      <c r="E183" s="20">
        <v>240</v>
      </c>
      <c r="F183" s="32">
        <v>1109615.16</v>
      </c>
    </row>
    <row r="184" spans="1:6" ht="36">
      <c r="A184" s="33" t="s">
        <v>186</v>
      </c>
      <c r="B184" s="56" t="s">
        <v>6</v>
      </c>
      <c r="C184" s="57" t="s">
        <v>29</v>
      </c>
      <c r="D184" s="57" t="s">
        <v>187</v>
      </c>
      <c r="E184" s="44"/>
      <c r="F184" s="29">
        <f>F185</f>
        <v>206133.56</v>
      </c>
    </row>
    <row r="185" spans="1:6" ht="24">
      <c r="A185" s="55" t="s">
        <v>194</v>
      </c>
      <c r="B185" s="56" t="s">
        <v>6</v>
      </c>
      <c r="C185" s="57" t="s">
        <v>29</v>
      </c>
      <c r="D185" s="57" t="s">
        <v>188</v>
      </c>
      <c r="E185" s="44"/>
      <c r="F185" s="29">
        <f>F186</f>
        <v>206133.56</v>
      </c>
    </row>
    <row r="186" spans="1:6" ht="12">
      <c r="A186" s="55" t="s">
        <v>192</v>
      </c>
      <c r="B186" s="56" t="s">
        <v>6</v>
      </c>
      <c r="C186" s="57" t="s">
        <v>29</v>
      </c>
      <c r="D186" s="57" t="s">
        <v>193</v>
      </c>
      <c r="E186" s="44"/>
      <c r="F186" s="29">
        <f>F187</f>
        <v>206133.56</v>
      </c>
    </row>
    <row r="187" spans="1:6" ht="24">
      <c r="A187" s="47" t="s">
        <v>65</v>
      </c>
      <c r="B187" s="4" t="s">
        <v>6</v>
      </c>
      <c r="C187" s="5" t="s">
        <v>29</v>
      </c>
      <c r="D187" s="5" t="s">
        <v>193</v>
      </c>
      <c r="E187" s="20">
        <v>200</v>
      </c>
      <c r="F187" s="31">
        <f>F188</f>
        <v>206133.56</v>
      </c>
    </row>
    <row r="188" spans="1:6" ht="24">
      <c r="A188" s="47" t="s">
        <v>66</v>
      </c>
      <c r="B188" s="4" t="s">
        <v>6</v>
      </c>
      <c r="C188" s="5" t="s">
        <v>29</v>
      </c>
      <c r="D188" s="5" t="s">
        <v>193</v>
      </c>
      <c r="E188" s="20">
        <v>240</v>
      </c>
      <c r="F188" s="32">
        <v>206133.56</v>
      </c>
    </row>
    <row r="189" spans="1:6" s="23" customFormat="1" ht="60">
      <c r="A189" s="120" t="s">
        <v>181</v>
      </c>
      <c r="B189" s="56" t="s">
        <v>6</v>
      </c>
      <c r="C189" s="57" t="s">
        <v>29</v>
      </c>
      <c r="D189" s="57" t="s">
        <v>182</v>
      </c>
      <c r="E189" s="44"/>
      <c r="F189" s="29">
        <f>F190</f>
        <v>85324.95</v>
      </c>
    </row>
    <row r="190" spans="1:6" s="23" customFormat="1" ht="24">
      <c r="A190" s="55" t="s">
        <v>183</v>
      </c>
      <c r="B190" s="56" t="s">
        <v>6</v>
      </c>
      <c r="C190" s="57" t="s">
        <v>29</v>
      </c>
      <c r="D190" s="57" t="s">
        <v>184</v>
      </c>
      <c r="E190" s="44"/>
      <c r="F190" s="29">
        <f>F191</f>
        <v>85324.95</v>
      </c>
    </row>
    <row r="191" spans="1:6" ht="12">
      <c r="A191" s="47" t="s">
        <v>317</v>
      </c>
      <c r="B191" s="4" t="s">
        <v>6</v>
      </c>
      <c r="C191" s="5" t="s">
        <v>29</v>
      </c>
      <c r="D191" s="5" t="s">
        <v>316</v>
      </c>
      <c r="E191" s="20"/>
      <c r="F191" s="31">
        <f>F192</f>
        <v>85324.95</v>
      </c>
    </row>
    <row r="192" spans="1:6" ht="24">
      <c r="A192" s="47" t="s">
        <v>65</v>
      </c>
      <c r="B192" s="4" t="s">
        <v>6</v>
      </c>
      <c r="C192" s="5" t="s">
        <v>29</v>
      </c>
      <c r="D192" s="5" t="s">
        <v>316</v>
      </c>
      <c r="E192" s="20">
        <v>200</v>
      </c>
      <c r="F192" s="31">
        <f>F193</f>
        <v>85324.95</v>
      </c>
    </row>
    <row r="193" spans="1:6" ht="24">
      <c r="A193" s="47" t="s">
        <v>66</v>
      </c>
      <c r="B193" s="4" t="s">
        <v>6</v>
      </c>
      <c r="C193" s="5" t="s">
        <v>29</v>
      </c>
      <c r="D193" s="5" t="s">
        <v>316</v>
      </c>
      <c r="E193" s="20">
        <v>240</v>
      </c>
      <c r="F193" s="32">
        <v>85324.95</v>
      </c>
    </row>
    <row r="194" spans="1:6" ht="36">
      <c r="A194" s="33" t="s">
        <v>75</v>
      </c>
      <c r="B194" s="56" t="s">
        <v>6</v>
      </c>
      <c r="C194" s="57" t="s">
        <v>29</v>
      </c>
      <c r="D194" s="57" t="s">
        <v>158</v>
      </c>
      <c r="E194" s="20"/>
      <c r="F194" s="29">
        <f>F196</f>
        <v>7486373.340000001</v>
      </c>
    </row>
    <row r="195" spans="1:6" ht="36">
      <c r="A195" s="54" t="s">
        <v>201</v>
      </c>
      <c r="B195" s="56" t="s">
        <v>6</v>
      </c>
      <c r="C195" s="57" t="s">
        <v>29</v>
      </c>
      <c r="D195" s="57" t="s">
        <v>157</v>
      </c>
      <c r="E195" s="20"/>
      <c r="F195" s="29">
        <f>F196</f>
        <v>7486373.340000001</v>
      </c>
    </row>
    <row r="196" spans="1:6" ht="24">
      <c r="A196" s="54" t="s">
        <v>261</v>
      </c>
      <c r="B196" s="56" t="s">
        <v>6</v>
      </c>
      <c r="C196" s="57" t="s">
        <v>29</v>
      </c>
      <c r="D196" s="57" t="s">
        <v>296</v>
      </c>
      <c r="E196" s="44"/>
      <c r="F196" s="29">
        <f>F197+F199</f>
        <v>7486373.340000001</v>
      </c>
    </row>
    <row r="197" spans="1:6" ht="24">
      <c r="A197" s="47" t="s">
        <v>65</v>
      </c>
      <c r="B197" s="4" t="s">
        <v>6</v>
      </c>
      <c r="C197" s="5" t="s">
        <v>29</v>
      </c>
      <c r="D197" s="5" t="s">
        <v>296</v>
      </c>
      <c r="E197" s="20">
        <v>200</v>
      </c>
      <c r="F197" s="31">
        <f>F198</f>
        <v>1083870.36</v>
      </c>
    </row>
    <row r="198" spans="1:6" ht="24">
      <c r="A198" s="47" t="s">
        <v>66</v>
      </c>
      <c r="B198" s="4" t="s">
        <v>6</v>
      </c>
      <c r="C198" s="5" t="s">
        <v>29</v>
      </c>
      <c r="D198" s="5" t="s">
        <v>296</v>
      </c>
      <c r="E198" s="20">
        <v>240</v>
      </c>
      <c r="F198" s="32">
        <v>1083870.36</v>
      </c>
    </row>
    <row r="199" spans="1:6" ht="12">
      <c r="A199" s="47" t="s">
        <v>47</v>
      </c>
      <c r="B199" s="4" t="s">
        <v>6</v>
      </c>
      <c r="C199" s="5" t="s">
        <v>29</v>
      </c>
      <c r="D199" s="5" t="s">
        <v>296</v>
      </c>
      <c r="E199" s="20">
        <v>800</v>
      </c>
      <c r="F199" s="31">
        <f>F200</f>
        <v>6402502.98</v>
      </c>
    </row>
    <row r="200" spans="1:6" ht="36">
      <c r="A200" s="47" t="s">
        <v>70</v>
      </c>
      <c r="B200" s="4" t="s">
        <v>6</v>
      </c>
      <c r="C200" s="5" t="s">
        <v>29</v>
      </c>
      <c r="D200" s="5" t="s">
        <v>296</v>
      </c>
      <c r="E200" s="20">
        <v>810</v>
      </c>
      <c r="F200" s="32">
        <v>6402502.98</v>
      </c>
    </row>
    <row r="201" spans="1:6" ht="12">
      <c r="A201" s="40" t="s">
        <v>30</v>
      </c>
      <c r="B201" s="14" t="s">
        <v>6</v>
      </c>
      <c r="C201" s="15" t="s">
        <v>31</v>
      </c>
      <c r="D201" s="9"/>
      <c r="E201" s="59"/>
      <c r="F201" s="35">
        <f>F202</f>
        <v>8775934.37</v>
      </c>
    </row>
    <row r="202" spans="1:6" ht="36">
      <c r="A202" s="33" t="s">
        <v>71</v>
      </c>
      <c r="B202" s="56" t="s">
        <v>6</v>
      </c>
      <c r="C202" s="57" t="s">
        <v>31</v>
      </c>
      <c r="D202" s="57" t="s">
        <v>171</v>
      </c>
      <c r="E202" s="20"/>
      <c r="F202" s="29">
        <f>F203</f>
        <v>8775934.37</v>
      </c>
    </row>
    <row r="203" spans="1:6" ht="24">
      <c r="A203" s="33" t="s">
        <v>242</v>
      </c>
      <c r="B203" s="56" t="s">
        <v>6</v>
      </c>
      <c r="C203" s="57" t="s">
        <v>31</v>
      </c>
      <c r="D203" s="57" t="s">
        <v>195</v>
      </c>
      <c r="E203" s="20"/>
      <c r="F203" s="29">
        <f>F204+F209+F212+F215+F221+F224+F218</f>
        <v>8775934.37</v>
      </c>
    </row>
    <row r="204" spans="1:6" ht="12">
      <c r="A204" s="54" t="s">
        <v>72</v>
      </c>
      <c r="B204" s="56" t="s">
        <v>6</v>
      </c>
      <c r="C204" s="57" t="s">
        <v>31</v>
      </c>
      <c r="D204" s="57" t="s">
        <v>196</v>
      </c>
      <c r="E204" s="44"/>
      <c r="F204" s="29">
        <f>F205+F207</f>
        <v>2302002.2899999996</v>
      </c>
    </row>
    <row r="205" spans="1:6" ht="24">
      <c r="A205" s="47" t="s">
        <v>65</v>
      </c>
      <c r="B205" s="4" t="s">
        <v>6</v>
      </c>
      <c r="C205" s="5" t="s">
        <v>31</v>
      </c>
      <c r="D205" s="5" t="s">
        <v>196</v>
      </c>
      <c r="E205" s="20">
        <v>200</v>
      </c>
      <c r="F205" s="31">
        <f>F206</f>
        <v>2298720.78</v>
      </c>
    </row>
    <row r="206" spans="1:6" ht="24">
      <c r="A206" s="47" t="s">
        <v>66</v>
      </c>
      <c r="B206" s="4" t="s">
        <v>6</v>
      </c>
      <c r="C206" s="5" t="s">
        <v>31</v>
      </c>
      <c r="D206" s="5" t="s">
        <v>196</v>
      </c>
      <c r="E206" s="20">
        <v>240</v>
      </c>
      <c r="F206" s="32">
        <v>2298720.78</v>
      </c>
    </row>
    <row r="207" spans="1:6" ht="12">
      <c r="A207" s="47" t="s">
        <v>47</v>
      </c>
      <c r="B207" s="4" t="s">
        <v>6</v>
      </c>
      <c r="C207" s="5" t="s">
        <v>31</v>
      </c>
      <c r="D207" s="5" t="s">
        <v>196</v>
      </c>
      <c r="E207" s="20">
        <v>800</v>
      </c>
      <c r="F207" s="31">
        <f>F208</f>
        <v>3281.51</v>
      </c>
    </row>
    <row r="208" spans="1:6" ht="12">
      <c r="A208" s="47" t="s">
        <v>67</v>
      </c>
      <c r="B208" s="4" t="s">
        <v>6</v>
      </c>
      <c r="C208" s="5" t="s">
        <v>31</v>
      </c>
      <c r="D208" s="5" t="s">
        <v>196</v>
      </c>
      <c r="E208" s="20">
        <v>850</v>
      </c>
      <c r="F208" s="32">
        <v>3281.51</v>
      </c>
    </row>
    <row r="209" spans="1:6" ht="12">
      <c r="A209" s="16" t="s">
        <v>122</v>
      </c>
      <c r="B209" s="56" t="s">
        <v>6</v>
      </c>
      <c r="C209" s="57" t="s">
        <v>31</v>
      </c>
      <c r="D209" s="57" t="s">
        <v>197</v>
      </c>
      <c r="E209" s="20"/>
      <c r="F209" s="29">
        <f>F210</f>
        <v>97741.96</v>
      </c>
    </row>
    <row r="210" spans="1:6" ht="24">
      <c r="A210" s="47" t="s">
        <v>65</v>
      </c>
      <c r="B210" s="4" t="s">
        <v>6</v>
      </c>
      <c r="C210" s="5" t="s">
        <v>31</v>
      </c>
      <c r="D210" s="5" t="s">
        <v>197</v>
      </c>
      <c r="E210" s="20">
        <v>200</v>
      </c>
      <c r="F210" s="31">
        <f>F211</f>
        <v>97741.96</v>
      </c>
    </row>
    <row r="211" spans="1:6" ht="24">
      <c r="A211" s="47" t="s">
        <v>66</v>
      </c>
      <c r="B211" s="4" t="s">
        <v>6</v>
      </c>
      <c r="C211" s="5" t="s">
        <v>31</v>
      </c>
      <c r="D211" s="5" t="s">
        <v>197</v>
      </c>
      <c r="E211" s="20">
        <v>240</v>
      </c>
      <c r="F211" s="32">
        <v>97741.96</v>
      </c>
    </row>
    <row r="212" spans="1:6" ht="14.25" customHeight="1">
      <c r="A212" s="16" t="s">
        <v>125</v>
      </c>
      <c r="B212" s="56" t="s">
        <v>6</v>
      </c>
      <c r="C212" s="57" t="s">
        <v>31</v>
      </c>
      <c r="D212" s="57" t="s">
        <v>237</v>
      </c>
      <c r="E212" s="44"/>
      <c r="F212" s="29">
        <f>F213</f>
        <v>598669.12</v>
      </c>
    </row>
    <row r="213" spans="1:6" ht="24">
      <c r="A213" s="47" t="s">
        <v>65</v>
      </c>
      <c r="B213" s="4" t="s">
        <v>6</v>
      </c>
      <c r="C213" s="5" t="s">
        <v>31</v>
      </c>
      <c r="D213" s="5" t="s">
        <v>237</v>
      </c>
      <c r="E213" s="20">
        <v>200</v>
      </c>
      <c r="F213" s="31">
        <f>F214</f>
        <v>598669.12</v>
      </c>
    </row>
    <row r="214" spans="1:6" ht="24">
      <c r="A214" s="47" t="s">
        <v>66</v>
      </c>
      <c r="B214" s="4" t="s">
        <v>6</v>
      </c>
      <c r="C214" s="5" t="s">
        <v>31</v>
      </c>
      <c r="D214" s="5" t="s">
        <v>237</v>
      </c>
      <c r="E214" s="20">
        <v>240</v>
      </c>
      <c r="F214" s="32">
        <v>598669.12</v>
      </c>
    </row>
    <row r="215" spans="1:6" ht="12">
      <c r="A215" s="16" t="s">
        <v>73</v>
      </c>
      <c r="B215" s="56" t="s">
        <v>6</v>
      </c>
      <c r="C215" s="57" t="s">
        <v>31</v>
      </c>
      <c r="D215" s="57" t="s">
        <v>198</v>
      </c>
      <c r="E215" s="20"/>
      <c r="F215" s="29">
        <f>F216</f>
        <v>1186420.9</v>
      </c>
    </row>
    <row r="216" spans="1:6" ht="24">
      <c r="A216" s="47" t="s">
        <v>65</v>
      </c>
      <c r="B216" s="4" t="s">
        <v>6</v>
      </c>
      <c r="C216" s="5" t="s">
        <v>31</v>
      </c>
      <c r="D216" s="5" t="s">
        <v>198</v>
      </c>
      <c r="E216" s="20">
        <v>200</v>
      </c>
      <c r="F216" s="31">
        <f>F217</f>
        <v>1186420.9</v>
      </c>
    </row>
    <row r="217" spans="1:6" ht="24">
      <c r="A217" s="47" t="s">
        <v>66</v>
      </c>
      <c r="B217" s="4" t="s">
        <v>6</v>
      </c>
      <c r="C217" s="5" t="s">
        <v>31</v>
      </c>
      <c r="D217" s="5" t="s">
        <v>198</v>
      </c>
      <c r="E217" s="20">
        <v>240</v>
      </c>
      <c r="F217" s="32">
        <v>1186420.9</v>
      </c>
    </row>
    <row r="218" spans="1:6" ht="12">
      <c r="A218" s="16" t="s">
        <v>298</v>
      </c>
      <c r="B218" s="57" t="s">
        <v>6</v>
      </c>
      <c r="C218" s="57" t="s">
        <v>31</v>
      </c>
      <c r="D218" s="57" t="s">
        <v>297</v>
      </c>
      <c r="E218" s="44"/>
      <c r="F218" s="29">
        <f>F219</f>
        <v>428384.44</v>
      </c>
    </row>
    <row r="219" spans="1:6" ht="24">
      <c r="A219" s="47" t="s">
        <v>65</v>
      </c>
      <c r="B219" s="4" t="s">
        <v>6</v>
      </c>
      <c r="C219" s="5" t="s">
        <v>31</v>
      </c>
      <c r="D219" s="5" t="s">
        <v>297</v>
      </c>
      <c r="E219" s="20">
        <v>200</v>
      </c>
      <c r="F219" s="31">
        <f>F220</f>
        <v>428384.44</v>
      </c>
    </row>
    <row r="220" spans="1:6" ht="24">
      <c r="A220" s="47" t="s">
        <v>66</v>
      </c>
      <c r="B220" s="4" t="s">
        <v>6</v>
      </c>
      <c r="C220" s="5" t="s">
        <v>31</v>
      </c>
      <c r="D220" s="5" t="s">
        <v>297</v>
      </c>
      <c r="E220" s="20">
        <v>240</v>
      </c>
      <c r="F220" s="32">
        <v>428384.44</v>
      </c>
    </row>
    <row r="221" spans="1:6" ht="12">
      <c r="A221" s="16" t="s">
        <v>126</v>
      </c>
      <c r="B221" s="56" t="s">
        <v>6</v>
      </c>
      <c r="C221" s="57" t="s">
        <v>31</v>
      </c>
      <c r="D221" s="57" t="s">
        <v>199</v>
      </c>
      <c r="E221" s="20"/>
      <c r="F221" s="29">
        <f>F222</f>
        <v>1441611.54</v>
      </c>
    </row>
    <row r="222" spans="1:6" ht="24">
      <c r="A222" s="47" t="s">
        <v>65</v>
      </c>
      <c r="B222" s="4" t="s">
        <v>6</v>
      </c>
      <c r="C222" s="5" t="s">
        <v>31</v>
      </c>
      <c r="D222" s="5" t="s">
        <v>199</v>
      </c>
      <c r="E222" s="20">
        <v>200</v>
      </c>
      <c r="F222" s="31">
        <f>F223</f>
        <v>1441611.54</v>
      </c>
    </row>
    <row r="223" spans="1:6" ht="24">
      <c r="A223" s="47" t="s">
        <v>66</v>
      </c>
      <c r="B223" s="4" t="s">
        <v>6</v>
      </c>
      <c r="C223" s="5" t="s">
        <v>31</v>
      </c>
      <c r="D223" s="5" t="s">
        <v>199</v>
      </c>
      <c r="E223" s="20">
        <v>240</v>
      </c>
      <c r="F223" s="32">
        <v>1441611.54</v>
      </c>
    </row>
    <row r="224" spans="1:6" ht="12">
      <c r="A224" s="55" t="s">
        <v>243</v>
      </c>
      <c r="B224" s="56" t="s">
        <v>6</v>
      </c>
      <c r="C224" s="57" t="s">
        <v>31</v>
      </c>
      <c r="D224" s="57" t="s">
        <v>200</v>
      </c>
      <c r="E224" s="44"/>
      <c r="F224" s="29">
        <f>F225</f>
        <v>2721104.12</v>
      </c>
    </row>
    <row r="225" spans="1:6" ht="24">
      <c r="A225" s="47" t="s">
        <v>65</v>
      </c>
      <c r="B225" s="4" t="s">
        <v>6</v>
      </c>
      <c r="C225" s="5" t="s">
        <v>31</v>
      </c>
      <c r="D225" s="5" t="s">
        <v>200</v>
      </c>
      <c r="E225" s="20">
        <v>200</v>
      </c>
      <c r="F225" s="31">
        <f>F226</f>
        <v>2721104.12</v>
      </c>
    </row>
    <row r="226" spans="1:6" ht="24">
      <c r="A226" s="47" t="s">
        <v>66</v>
      </c>
      <c r="B226" s="4" t="s">
        <v>6</v>
      </c>
      <c r="C226" s="5" t="s">
        <v>31</v>
      </c>
      <c r="D226" s="5" t="s">
        <v>200</v>
      </c>
      <c r="E226" s="20">
        <v>240</v>
      </c>
      <c r="F226" s="32">
        <v>2721104.12</v>
      </c>
    </row>
    <row r="227" spans="1:6" ht="12">
      <c r="A227" s="18" t="s">
        <v>32</v>
      </c>
      <c r="B227" s="2" t="s">
        <v>6</v>
      </c>
      <c r="C227" s="3" t="s">
        <v>33</v>
      </c>
      <c r="D227" s="10"/>
      <c r="E227" s="10"/>
      <c r="F227" s="28">
        <f aca="true" t="shared" si="1" ref="F227:F232">F228</f>
        <v>187672.93</v>
      </c>
    </row>
    <row r="228" spans="1:6" ht="12">
      <c r="A228" s="41" t="s">
        <v>34</v>
      </c>
      <c r="B228" s="14" t="s">
        <v>6</v>
      </c>
      <c r="C228" s="15" t="s">
        <v>35</v>
      </c>
      <c r="D228" s="9"/>
      <c r="E228" s="9"/>
      <c r="F228" s="35">
        <f t="shared" si="1"/>
        <v>187672.93</v>
      </c>
    </row>
    <row r="229" spans="1:6" ht="24">
      <c r="A229" s="33" t="s">
        <v>89</v>
      </c>
      <c r="B229" s="56" t="s">
        <v>6</v>
      </c>
      <c r="C229" s="57" t="s">
        <v>35</v>
      </c>
      <c r="D229" s="57" t="s">
        <v>204</v>
      </c>
      <c r="E229" s="57"/>
      <c r="F229" s="29">
        <f t="shared" si="1"/>
        <v>187672.93</v>
      </c>
    </row>
    <row r="230" spans="1:6" ht="24">
      <c r="A230" s="54" t="s">
        <v>203</v>
      </c>
      <c r="B230" s="56" t="s">
        <v>6</v>
      </c>
      <c r="C230" s="57" t="s">
        <v>35</v>
      </c>
      <c r="D230" s="57" t="s">
        <v>205</v>
      </c>
      <c r="E230" s="57"/>
      <c r="F230" s="29">
        <f>F231+F234</f>
        <v>187672.93</v>
      </c>
    </row>
    <row r="231" spans="1:6" ht="12">
      <c r="A231" s="54" t="s">
        <v>98</v>
      </c>
      <c r="B231" s="56" t="s">
        <v>6</v>
      </c>
      <c r="C231" s="57" t="s">
        <v>35</v>
      </c>
      <c r="D231" s="57" t="s">
        <v>206</v>
      </c>
      <c r="E231" s="5"/>
      <c r="F231" s="29">
        <f t="shared" si="1"/>
        <v>87200</v>
      </c>
    </row>
    <row r="232" spans="1:6" ht="24">
      <c r="A232" s="47" t="s">
        <v>65</v>
      </c>
      <c r="B232" s="4" t="s">
        <v>6</v>
      </c>
      <c r="C232" s="5" t="s">
        <v>35</v>
      </c>
      <c r="D232" s="5" t="s">
        <v>206</v>
      </c>
      <c r="E232" s="5" t="s">
        <v>57</v>
      </c>
      <c r="F232" s="31">
        <f t="shared" si="1"/>
        <v>87200</v>
      </c>
    </row>
    <row r="233" spans="1:6" ht="24">
      <c r="A233" s="47" t="s">
        <v>66</v>
      </c>
      <c r="B233" s="4" t="s">
        <v>6</v>
      </c>
      <c r="C233" s="5" t="s">
        <v>35</v>
      </c>
      <c r="D233" s="5" t="s">
        <v>206</v>
      </c>
      <c r="E233" s="5" t="s">
        <v>58</v>
      </c>
      <c r="F233" s="32">
        <v>87200</v>
      </c>
    </row>
    <row r="234" spans="1:6" ht="12">
      <c r="A234" s="54" t="s">
        <v>207</v>
      </c>
      <c r="B234" s="56" t="s">
        <v>6</v>
      </c>
      <c r="C234" s="57" t="s">
        <v>35</v>
      </c>
      <c r="D234" s="57" t="s">
        <v>262</v>
      </c>
      <c r="E234" s="57"/>
      <c r="F234" s="29">
        <f>F237+F235</f>
        <v>100472.93</v>
      </c>
    </row>
    <row r="235" spans="1:6" ht="48">
      <c r="A235" s="6" t="s">
        <v>83</v>
      </c>
      <c r="B235" s="4" t="s">
        <v>6</v>
      </c>
      <c r="C235" s="5" t="s">
        <v>35</v>
      </c>
      <c r="D235" s="5" t="s">
        <v>262</v>
      </c>
      <c r="E235" s="5" t="s">
        <v>54</v>
      </c>
      <c r="F235" s="31">
        <f>F236</f>
        <v>45225.54</v>
      </c>
    </row>
    <row r="236" spans="1:6" ht="12">
      <c r="A236" s="6" t="s">
        <v>84</v>
      </c>
      <c r="B236" s="4" t="s">
        <v>6</v>
      </c>
      <c r="C236" s="5" t="s">
        <v>35</v>
      </c>
      <c r="D236" s="5" t="s">
        <v>262</v>
      </c>
      <c r="E236" s="5" t="s">
        <v>85</v>
      </c>
      <c r="F236" s="32">
        <v>45225.54</v>
      </c>
    </row>
    <row r="237" spans="1:6" ht="12">
      <c r="A237" s="49" t="s">
        <v>47</v>
      </c>
      <c r="B237" s="4" t="s">
        <v>6</v>
      </c>
      <c r="C237" s="5" t="s">
        <v>35</v>
      </c>
      <c r="D237" s="5" t="s">
        <v>262</v>
      </c>
      <c r="E237" s="5" t="s">
        <v>59</v>
      </c>
      <c r="F237" s="31">
        <f>F238</f>
        <v>55247.39</v>
      </c>
    </row>
    <row r="238" spans="1:6" ht="36">
      <c r="A238" s="6" t="s">
        <v>70</v>
      </c>
      <c r="B238" s="4" t="s">
        <v>6</v>
      </c>
      <c r="C238" s="5" t="s">
        <v>35</v>
      </c>
      <c r="D238" s="5" t="s">
        <v>262</v>
      </c>
      <c r="E238" s="5" t="s">
        <v>48</v>
      </c>
      <c r="F238" s="32">
        <v>55247.39</v>
      </c>
    </row>
    <row r="239" spans="1:6" ht="12">
      <c r="A239" s="1" t="s">
        <v>36</v>
      </c>
      <c r="B239" s="2" t="s">
        <v>6</v>
      </c>
      <c r="C239" s="3" t="s">
        <v>37</v>
      </c>
      <c r="D239" s="10"/>
      <c r="E239" s="10"/>
      <c r="F239" s="28">
        <f>F240</f>
        <v>13785876.27</v>
      </c>
    </row>
    <row r="240" spans="1:6" ht="12">
      <c r="A240" s="41" t="s">
        <v>38</v>
      </c>
      <c r="B240" s="14" t="s">
        <v>6</v>
      </c>
      <c r="C240" s="15" t="s">
        <v>39</v>
      </c>
      <c r="D240" s="9"/>
      <c r="E240" s="9"/>
      <c r="F240" s="35">
        <f>F241+F259</f>
        <v>13785876.27</v>
      </c>
    </row>
    <row r="241" spans="1:6" ht="24">
      <c r="A241" s="33" t="s">
        <v>209</v>
      </c>
      <c r="B241" s="56" t="s">
        <v>6</v>
      </c>
      <c r="C241" s="57" t="s">
        <v>39</v>
      </c>
      <c r="D241" s="57" t="s">
        <v>208</v>
      </c>
      <c r="E241" s="5"/>
      <c r="F241" s="29">
        <f>F242+F250</f>
        <v>6923420.95</v>
      </c>
    </row>
    <row r="242" spans="1:6" ht="36">
      <c r="A242" s="33" t="s">
        <v>244</v>
      </c>
      <c r="B242" s="56" t="s">
        <v>6</v>
      </c>
      <c r="C242" s="57" t="s">
        <v>39</v>
      </c>
      <c r="D242" s="57" t="s">
        <v>210</v>
      </c>
      <c r="E242" s="5"/>
      <c r="F242" s="29">
        <f>F243</f>
        <v>820163</v>
      </c>
    </row>
    <row r="243" spans="1:6" ht="23.25" customHeight="1">
      <c r="A243" s="54" t="s">
        <v>245</v>
      </c>
      <c r="B243" s="56" t="s">
        <v>6</v>
      </c>
      <c r="C243" s="57" t="s">
        <v>39</v>
      </c>
      <c r="D243" s="57" t="s">
        <v>211</v>
      </c>
      <c r="E243" s="5"/>
      <c r="F243" s="29">
        <f>F244+F247</f>
        <v>820163</v>
      </c>
    </row>
    <row r="244" spans="1:6" ht="16.5" customHeight="1">
      <c r="A244" s="54" t="s">
        <v>94</v>
      </c>
      <c r="B244" s="56" t="s">
        <v>6</v>
      </c>
      <c r="C244" s="57" t="s">
        <v>39</v>
      </c>
      <c r="D244" s="57" t="s">
        <v>212</v>
      </c>
      <c r="E244" s="5"/>
      <c r="F244" s="29">
        <f>F245</f>
        <v>332170</v>
      </c>
    </row>
    <row r="245" spans="1:6" ht="24">
      <c r="A245" s="47" t="s">
        <v>65</v>
      </c>
      <c r="B245" s="4" t="s">
        <v>6</v>
      </c>
      <c r="C245" s="5" t="s">
        <v>39</v>
      </c>
      <c r="D245" s="5" t="s">
        <v>212</v>
      </c>
      <c r="E245" s="5" t="s">
        <v>57</v>
      </c>
      <c r="F245" s="31">
        <f>F246</f>
        <v>332170</v>
      </c>
    </row>
    <row r="246" spans="1:6" ht="24">
      <c r="A246" s="47" t="s">
        <v>66</v>
      </c>
      <c r="B246" s="4" t="s">
        <v>6</v>
      </c>
      <c r="C246" s="5" t="s">
        <v>39</v>
      </c>
      <c r="D246" s="5" t="s">
        <v>212</v>
      </c>
      <c r="E246" s="5" t="s">
        <v>58</v>
      </c>
      <c r="F246" s="32">
        <v>332170</v>
      </c>
    </row>
    <row r="247" spans="1:6" ht="15" customHeight="1">
      <c r="A247" s="54" t="s">
        <v>95</v>
      </c>
      <c r="B247" s="56" t="s">
        <v>6</v>
      </c>
      <c r="C247" s="57" t="s">
        <v>39</v>
      </c>
      <c r="D247" s="57" t="s">
        <v>260</v>
      </c>
      <c r="E247" s="5"/>
      <c r="F247" s="29">
        <f>F248</f>
        <v>487993</v>
      </c>
    </row>
    <row r="248" spans="1:6" ht="24">
      <c r="A248" s="47" t="s">
        <v>65</v>
      </c>
      <c r="B248" s="4" t="s">
        <v>6</v>
      </c>
      <c r="C248" s="5" t="s">
        <v>39</v>
      </c>
      <c r="D248" s="5" t="s">
        <v>260</v>
      </c>
      <c r="E248" s="5" t="s">
        <v>57</v>
      </c>
      <c r="F248" s="31">
        <f>F249</f>
        <v>487993</v>
      </c>
    </row>
    <row r="249" spans="1:6" ht="24">
      <c r="A249" s="47" t="s">
        <v>66</v>
      </c>
      <c r="B249" s="4" t="s">
        <v>6</v>
      </c>
      <c r="C249" s="5" t="s">
        <v>39</v>
      </c>
      <c r="D249" s="5" t="s">
        <v>260</v>
      </c>
      <c r="E249" s="5" t="s">
        <v>58</v>
      </c>
      <c r="F249" s="32">
        <v>487993</v>
      </c>
    </row>
    <row r="250" spans="1:6" ht="36">
      <c r="A250" s="33" t="s">
        <v>213</v>
      </c>
      <c r="B250" s="56" t="s">
        <v>6</v>
      </c>
      <c r="C250" s="57" t="s">
        <v>39</v>
      </c>
      <c r="D250" s="57" t="s">
        <v>215</v>
      </c>
      <c r="E250" s="5"/>
      <c r="F250" s="29">
        <f>F252</f>
        <v>6103257.95</v>
      </c>
    </row>
    <row r="251" spans="1:6" ht="24">
      <c r="A251" s="54" t="s">
        <v>216</v>
      </c>
      <c r="B251" s="56" t="s">
        <v>6</v>
      </c>
      <c r="C251" s="57" t="s">
        <v>39</v>
      </c>
      <c r="D251" s="57" t="s">
        <v>214</v>
      </c>
      <c r="E251" s="5"/>
      <c r="F251" s="29">
        <f>F252</f>
        <v>6103257.95</v>
      </c>
    </row>
    <row r="252" spans="1:6" ht="24">
      <c r="A252" s="54" t="s">
        <v>82</v>
      </c>
      <c r="B252" s="56" t="s">
        <v>6</v>
      </c>
      <c r="C252" s="57" t="s">
        <v>39</v>
      </c>
      <c r="D252" s="57" t="s">
        <v>217</v>
      </c>
      <c r="E252" s="57"/>
      <c r="F252" s="29">
        <f>F253+F255+F257</f>
        <v>6103257.95</v>
      </c>
    </row>
    <row r="253" spans="1:6" ht="48">
      <c r="A253" s="6" t="s">
        <v>83</v>
      </c>
      <c r="B253" s="4" t="s">
        <v>6</v>
      </c>
      <c r="C253" s="5" t="s">
        <v>39</v>
      </c>
      <c r="D253" s="5" t="s">
        <v>217</v>
      </c>
      <c r="E253" s="5" t="s">
        <v>54</v>
      </c>
      <c r="F253" s="31">
        <f>F254</f>
        <v>4694735.86</v>
      </c>
    </row>
    <row r="254" spans="1:6" ht="12">
      <c r="A254" s="6" t="s">
        <v>84</v>
      </c>
      <c r="B254" s="4" t="s">
        <v>6</v>
      </c>
      <c r="C254" s="5" t="s">
        <v>39</v>
      </c>
      <c r="D254" s="5" t="s">
        <v>217</v>
      </c>
      <c r="E254" s="5" t="s">
        <v>85</v>
      </c>
      <c r="F254" s="32">
        <v>4694735.86</v>
      </c>
    </row>
    <row r="255" spans="1:6" ht="24">
      <c r="A255" s="47" t="s">
        <v>65</v>
      </c>
      <c r="B255" s="4" t="s">
        <v>6</v>
      </c>
      <c r="C255" s="5" t="s">
        <v>39</v>
      </c>
      <c r="D255" s="5" t="s">
        <v>217</v>
      </c>
      <c r="E255" s="5" t="s">
        <v>57</v>
      </c>
      <c r="F255" s="31">
        <f>F256</f>
        <v>1390826.32</v>
      </c>
    </row>
    <row r="256" spans="1:6" ht="24">
      <c r="A256" s="47" t="s">
        <v>66</v>
      </c>
      <c r="B256" s="4" t="s">
        <v>6</v>
      </c>
      <c r="C256" s="5" t="s">
        <v>39</v>
      </c>
      <c r="D256" s="5" t="s">
        <v>217</v>
      </c>
      <c r="E256" s="5" t="s">
        <v>58</v>
      </c>
      <c r="F256" s="32">
        <v>1390826.32</v>
      </c>
    </row>
    <row r="257" spans="1:6" ht="12">
      <c r="A257" s="49" t="s">
        <v>47</v>
      </c>
      <c r="B257" s="4" t="s">
        <v>6</v>
      </c>
      <c r="C257" s="5" t="s">
        <v>39</v>
      </c>
      <c r="D257" s="5" t="s">
        <v>217</v>
      </c>
      <c r="E257" s="4" t="s">
        <v>59</v>
      </c>
      <c r="F257" s="31">
        <f>F258</f>
        <v>17695.77</v>
      </c>
    </row>
    <row r="258" spans="1:6" ht="12">
      <c r="A258" s="49" t="s">
        <v>67</v>
      </c>
      <c r="B258" s="4" t="s">
        <v>6</v>
      </c>
      <c r="C258" s="5" t="s">
        <v>39</v>
      </c>
      <c r="D258" s="5" t="s">
        <v>217</v>
      </c>
      <c r="E258" s="4" t="s">
        <v>60</v>
      </c>
      <c r="F258" s="32">
        <v>17695.77</v>
      </c>
    </row>
    <row r="259" spans="1:6" s="23" customFormat="1" ht="36">
      <c r="A259" s="121" t="s">
        <v>320</v>
      </c>
      <c r="B259" s="56" t="s">
        <v>6</v>
      </c>
      <c r="C259" s="57" t="s">
        <v>39</v>
      </c>
      <c r="D259" s="57" t="s">
        <v>187</v>
      </c>
      <c r="E259" s="56"/>
      <c r="F259" s="29">
        <f>F260</f>
        <v>6862455.32</v>
      </c>
    </row>
    <row r="260" spans="1:6" s="23" customFormat="1" ht="24">
      <c r="A260" s="61" t="s">
        <v>321</v>
      </c>
      <c r="B260" s="56" t="s">
        <v>6</v>
      </c>
      <c r="C260" s="57" t="s">
        <v>39</v>
      </c>
      <c r="D260" s="57" t="s">
        <v>188</v>
      </c>
      <c r="E260" s="56"/>
      <c r="F260" s="29">
        <f>F261</f>
        <v>6862455.32</v>
      </c>
    </row>
    <row r="261" spans="1:6" s="23" customFormat="1" ht="60">
      <c r="A261" s="61" t="s">
        <v>322</v>
      </c>
      <c r="B261" s="56" t="s">
        <v>6</v>
      </c>
      <c r="C261" s="57" t="s">
        <v>39</v>
      </c>
      <c r="D261" s="57" t="s">
        <v>319</v>
      </c>
      <c r="E261" s="56"/>
      <c r="F261" s="29">
        <f>F262</f>
        <v>6862455.32</v>
      </c>
    </row>
    <row r="262" spans="1:6" ht="24">
      <c r="A262" s="47" t="s">
        <v>65</v>
      </c>
      <c r="B262" s="4" t="s">
        <v>6</v>
      </c>
      <c r="C262" s="5" t="s">
        <v>39</v>
      </c>
      <c r="D262" s="5" t="s">
        <v>319</v>
      </c>
      <c r="E262" s="4" t="s">
        <v>57</v>
      </c>
      <c r="F262" s="31">
        <f>F263</f>
        <v>6862455.32</v>
      </c>
    </row>
    <row r="263" spans="1:6" ht="24">
      <c r="A263" s="47" t="s">
        <v>66</v>
      </c>
      <c r="B263" s="4" t="s">
        <v>6</v>
      </c>
      <c r="C263" s="5" t="s">
        <v>39</v>
      </c>
      <c r="D263" s="5" t="s">
        <v>319</v>
      </c>
      <c r="E263" s="4" t="s">
        <v>58</v>
      </c>
      <c r="F263" s="32">
        <v>6862455.32</v>
      </c>
    </row>
    <row r="264" spans="1:6" ht="12">
      <c r="A264" s="1" t="s">
        <v>40</v>
      </c>
      <c r="B264" s="2" t="s">
        <v>6</v>
      </c>
      <c r="C264" s="3" t="s">
        <v>41</v>
      </c>
      <c r="D264" s="10"/>
      <c r="E264" s="10"/>
      <c r="F264" s="28">
        <f>F265</f>
        <v>524141.6</v>
      </c>
    </row>
    <row r="265" spans="1:6" ht="12">
      <c r="A265" s="42" t="s">
        <v>42</v>
      </c>
      <c r="B265" s="17" t="s">
        <v>6</v>
      </c>
      <c r="C265" s="9" t="s">
        <v>43</v>
      </c>
      <c r="D265" s="9"/>
      <c r="E265" s="9"/>
      <c r="F265" s="35">
        <f>F266+F282</f>
        <v>524141.6</v>
      </c>
    </row>
    <row r="266" spans="1:6" ht="24">
      <c r="A266" s="33" t="s">
        <v>76</v>
      </c>
      <c r="B266" s="56" t="s">
        <v>6</v>
      </c>
      <c r="C266" s="57" t="s">
        <v>43</v>
      </c>
      <c r="D266" s="57" t="s">
        <v>219</v>
      </c>
      <c r="E266" s="5"/>
      <c r="F266" s="29">
        <f>F267+F275</f>
        <v>464341.6</v>
      </c>
    </row>
    <row r="267" spans="1:6" ht="36">
      <c r="A267" s="33" t="s">
        <v>218</v>
      </c>
      <c r="B267" s="56" t="s">
        <v>6</v>
      </c>
      <c r="C267" s="57" t="s">
        <v>43</v>
      </c>
      <c r="D267" s="57" t="s">
        <v>220</v>
      </c>
      <c r="E267" s="5"/>
      <c r="F267" s="29">
        <f>+F268</f>
        <v>143691.6</v>
      </c>
    </row>
    <row r="268" spans="1:6" ht="24">
      <c r="A268" s="16" t="s">
        <v>226</v>
      </c>
      <c r="B268" s="56" t="s">
        <v>6</v>
      </c>
      <c r="C268" s="57" t="s">
        <v>43</v>
      </c>
      <c r="D268" s="57" t="s">
        <v>221</v>
      </c>
      <c r="E268" s="5"/>
      <c r="F268" s="29">
        <f>F269+F272</f>
        <v>143691.6</v>
      </c>
    </row>
    <row r="269" spans="1:6" ht="24">
      <c r="A269" s="16" t="s">
        <v>330</v>
      </c>
      <c r="B269" s="56" t="s">
        <v>6</v>
      </c>
      <c r="C269" s="57" t="s">
        <v>43</v>
      </c>
      <c r="D269" s="57" t="s">
        <v>331</v>
      </c>
      <c r="E269" s="5"/>
      <c r="F269" s="29">
        <f>F270</f>
        <v>7000</v>
      </c>
    </row>
    <row r="270" spans="1:6" ht="12">
      <c r="A270" s="52" t="s">
        <v>103</v>
      </c>
      <c r="B270" s="4" t="s">
        <v>6</v>
      </c>
      <c r="C270" s="5" t="s">
        <v>43</v>
      </c>
      <c r="D270" s="5" t="s">
        <v>331</v>
      </c>
      <c r="E270" s="5" t="s">
        <v>102</v>
      </c>
      <c r="F270" s="31">
        <f>F271</f>
        <v>7000</v>
      </c>
    </row>
    <row r="271" spans="1:6" ht="12">
      <c r="A271" s="52" t="s">
        <v>104</v>
      </c>
      <c r="B271" s="4" t="s">
        <v>6</v>
      </c>
      <c r="C271" s="5" t="s">
        <v>43</v>
      </c>
      <c r="D271" s="5" t="s">
        <v>331</v>
      </c>
      <c r="E271" s="5" t="s">
        <v>101</v>
      </c>
      <c r="F271" s="32">
        <v>7000</v>
      </c>
    </row>
    <row r="272" spans="1:6" ht="24">
      <c r="A272" s="16" t="s">
        <v>228</v>
      </c>
      <c r="B272" s="56" t="s">
        <v>6</v>
      </c>
      <c r="C272" s="57" t="s">
        <v>43</v>
      </c>
      <c r="D272" s="57" t="s">
        <v>227</v>
      </c>
      <c r="E272" s="57"/>
      <c r="F272" s="29">
        <f>F273</f>
        <v>136691.6</v>
      </c>
    </row>
    <row r="273" spans="1:6" ht="24">
      <c r="A273" s="47" t="s">
        <v>65</v>
      </c>
      <c r="B273" s="4" t="s">
        <v>6</v>
      </c>
      <c r="C273" s="5" t="s">
        <v>43</v>
      </c>
      <c r="D273" s="5" t="s">
        <v>227</v>
      </c>
      <c r="E273" s="5" t="s">
        <v>57</v>
      </c>
      <c r="F273" s="31">
        <f>F274</f>
        <v>136691.6</v>
      </c>
    </row>
    <row r="274" spans="1:6" ht="24">
      <c r="A274" s="47" t="s">
        <v>66</v>
      </c>
      <c r="B274" s="4" t="s">
        <v>6</v>
      </c>
      <c r="C274" s="5" t="s">
        <v>43</v>
      </c>
      <c r="D274" s="5" t="s">
        <v>227</v>
      </c>
      <c r="E274" s="5" t="s">
        <v>58</v>
      </c>
      <c r="F274" s="32">
        <v>136691.6</v>
      </c>
    </row>
    <row r="275" spans="1:6" ht="24">
      <c r="A275" s="33" t="s">
        <v>222</v>
      </c>
      <c r="B275" s="56" t="s">
        <v>6</v>
      </c>
      <c r="C275" s="57" t="s">
        <v>43</v>
      </c>
      <c r="D275" s="57" t="s">
        <v>223</v>
      </c>
      <c r="E275" s="5"/>
      <c r="F275" s="29">
        <f>F276</f>
        <v>320650</v>
      </c>
    </row>
    <row r="276" spans="1:6" ht="24">
      <c r="A276" s="55" t="s">
        <v>224</v>
      </c>
      <c r="B276" s="56" t="s">
        <v>6</v>
      </c>
      <c r="C276" s="57" t="s">
        <v>43</v>
      </c>
      <c r="D276" s="57" t="s">
        <v>270</v>
      </c>
      <c r="E276" s="5"/>
      <c r="F276" s="29">
        <f>F277</f>
        <v>320650</v>
      </c>
    </row>
    <row r="277" spans="1:6" ht="12">
      <c r="A277" s="16" t="s">
        <v>225</v>
      </c>
      <c r="B277" s="56" t="s">
        <v>6</v>
      </c>
      <c r="C277" s="57" t="s">
        <v>43</v>
      </c>
      <c r="D277" s="57" t="s">
        <v>271</v>
      </c>
      <c r="E277" s="5"/>
      <c r="F277" s="29">
        <f>F278+F280</f>
        <v>320650</v>
      </c>
    </row>
    <row r="278" spans="1:6" ht="24">
      <c r="A278" s="47" t="s">
        <v>65</v>
      </c>
      <c r="B278" s="4" t="s">
        <v>6</v>
      </c>
      <c r="C278" s="5" t="s">
        <v>43</v>
      </c>
      <c r="D278" s="5" t="s">
        <v>271</v>
      </c>
      <c r="E278" s="5" t="s">
        <v>57</v>
      </c>
      <c r="F278" s="31">
        <f>F279</f>
        <v>170650</v>
      </c>
    </row>
    <row r="279" spans="1:6" ht="24">
      <c r="A279" s="47" t="s">
        <v>66</v>
      </c>
      <c r="B279" s="4" t="s">
        <v>6</v>
      </c>
      <c r="C279" s="5" t="s">
        <v>43</v>
      </c>
      <c r="D279" s="5" t="s">
        <v>271</v>
      </c>
      <c r="E279" s="5" t="s">
        <v>58</v>
      </c>
      <c r="F279" s="32">
        <v>170650</v>
      </c>
    </row>
    <row r="280" spans="1:6" ht="12">
      <c r="A280" s="52" t="s">
        <v>103</v>
      </c>
      <c r="B280" s="5" t="s">
        <v>6</v>
      </c>
      <c r="C280" s="5" t="s">
        <v>43</v>
      </c>
      <c r="D280" s="5" t="s">
        <v>271</v>
      </c>
      <c r="E280" s="5" t="s">
        <v>102</v>
      </c>
      <c r="F280" s="31">
        <f>F281</f>
        <v>150000</v>
      </c>
    </row>
    <row r="281" spans="1:6" ht="12">
      <c r="A281" s="52" t="s">
        <v>104</v>
      </c>
      <c r="B281" s="5" t="s">
        <v>6</v>
      </c>
      <c r="C281" s="5" t="s">
        <v>43</v>
      </c>
      <c r="D281" s="5" t="s">
        <v>271</v>
      </c>
      <c r="E281" s="5" t="s">
        <v>101</v>
      </c>
      <c r="F281" s="32">
        <v>150000</v>
      </c>
    </row>
    <row r="282" spans="1:6" ht="12">
      <c r="A282" s="8" t="s">
        <v>123</v>
      </c>
      <c r="B282" s="14" t="s">
        <v>6</v>
      </c>
      <c r="C282" s="15" t="s">
        <v>43</v>
      </c>
      <c r="D282" s="15" t="s">
        <v>229</v>
      </c>
      <c r="E282" s="59"/>
      <c r="F282" s="35">
        <f>F283</f>
        <v>59800</v>
      </c>
    </row>
    <row r="283" spans="1:6" ht="84">
      <c r="A283" s="33" t="s">
        <v>49</v>
      </c>
      <c r="B283" s="56" t="s">
        <v>6</v>
      </c>
      <c r="C283" s="57" t="s">
        <v>43</v>
      </c>
      <c r="D283" s="57" t="s">
        <v>229</v>
      </c>
      <c r="E283" s="5"/>
      <c r="F283" s="31">
        <f>F284</f>
        <v>59800</v>
      </c>
    </row>
    <row r="284" spans="1:6" ht="84">
      <c r="A284" s="65" t="s">
        <v>230</v>
      </c>
      <c r="B284" s="56" t="s">
        <v>6</v>
      </c>
      <c r="C284" s="57" t="s">
        <v>43</v>
      </c>
      <c r="D284" s="57" t="s">
        <v>263</v>
      </c>
      <c r="E284" s="5"/>
      <c r="F284" s="31">
        <f>F285</f>
        <v>59800</v>
      </c>
    </row>
    <row r="285" spans="1:6" ht="12">
      <c r="A285" s="47" t="s">
        <v>47</v>
      </c>
      <c r="B285" s="4" t="s">
        <v>6</v>
      </c>
      <c r="C285" s="5" t="s">
        <v>43</v>
      </c>
      <c r="D285" s="5" t="s">
        <v>263</v>
      </c>
      <c r="E285" s="5" t="s">
        <v>132</v>
      </c>
      <c r="F285" s="31">
        <f>F286</f>
        <v>59800</v>
      </c>
    </row>
    <row r="286" spans="1:6" ht="12">
      <c r="A286" s="47" t="s">
        <v>134</v>
      </c>
      <c r="B286" s="4" t="s">
        <v>6</v>
      </c>
      <c r="C286" s="5" t="s">
        <v>43</v>
      </c>
      <c r="D286" s="5" t="s">
        <v>263</v>
      </c>
      <c r="E286" s="5" t="s">
        <v>133</v>
      </c>
      <c r="F286" s="32">
        <v>59800</v>
      </c>
    </row>
    <row r="287" spans="1:6" ht="12">
      <c r="A287" s="1" t="s">
        <v>44</v>
      </c>
      <c r="B287" s="2" t="s">
        <v>6</v>
      </c>
      <c r="C287" s="3" t="s">
        <v>45</v>
      </c>
      <c r="D287" s="10"/>
      <c r="E287" s="10"/>
      <c r="F287" s="28">
        <f>F288</f>
        <v>2893629.6</v>
      </c>
    </row>
    <row r="288" spans="1:6" ht="12">
      <c r="A288" s="41" t="s">
        <v>99</v>
      </c>
      <c r="B288" s="14" t="s">
        <v>6</v>
      </c>
      <c r="C288" s="15" t="s">
        <v>46</v>
      </c>
      <c r="D288" s="9"/>
      <c r="E288" s="9"/>
      <c r="F288" s="35">
        <f>F289</f>
        <v>2893629.6</v>
      </c>
    </row>
    <row r="289" spans="1:6" ht="36">
      <c r="A289" s="33" t="s">
        <v>77</v>
      </c>
      <c r="B289" s="56" t="s">
        <v>6</v>
      </c>
      <c r="C289" s="57" t="s">
        <v>46</v>
      </c>
      <c r="D289" s="57" t="s">
        <v>231</v>
      </c>
      <c r="E289" s="5"/>
      <c r="F289" s="29">
        <f>F290</f>
        <v>2893629.6</v>
      </c>
    </row>
    <row r="290" spans="1:6" ht="24">
      <c r="A290" s="66" t="s">
        <v>232</v>
      </c>
      <c r="B290" s="56" t="s">
        <v>6</v>
      </c>
      <c r="C290" s="57" t="s">
        <v>46</v>
      </c>
      <c r="D290" s="57" t="s">
        <v>233</v>
      </c>
      <c r="E290" s="5"/>
      <c r="F290" s="29">
        <f>+F298+F291</f>
        <v>2893629.6</v>
      </c>
    </row>
    <row r="291" spans="1:6" ht="24">
      <c r="A291" s="54" t="s">
        <v>82</v>
      </c>
      <c r="B291" s="56" t="s">
        <v>6</v>
      </c>
      <c r="C291" s="57" t="s">
        <v>46</v>
      </c>
      <c r="D291" s="57" t="s">
        <v>236</v>
      </c>
      <c r="E291" s="57"/>
      <c r="F291" s="29">
        <f>F292+F294+F296</f>
        <v>2286923.46</v>
      </c>
    </row>
    <row r="292" spans="1:6" ht="48">
      <c r="A292" s="6" t="s">
        <v>83</v>
      </c>
      <c r="B292" s="4" t="s">
        <v>6</v>
      </c>
      <c r="C292" s="5" t="s">
        <v>46</v>
      </c>
      <c r="D292" s="5" t="s">
        <v>236</v>
      </c>
      <c r="E292" s="5" t="s">
        <v>54</v>
      </c>
      <c r="F292" s="31">
        <f>F293</f>
        <v>2137617.02</v>
      </c>
    </row>
    <row r="293" spans="1:6" ht="12">
      <c r="A293" s="6" t="s">
        <v>84</v>
      </c>
      <c r="B293" s="4" t="s">
        <v>6</v>
      </c>
      <c r="C293" s="5" t="s">
        <v>46</v>
      </c>
      <c r="D293" s="5" t="s">
        <v>236</v>
      </c>
      <c r="E293" s="5" t="s">
        <v>85</v>
      </c>
      <c r="F293" s="32">
        <v>2137617.02</v>
      </c>
    </row>
    <row r="294" spans="1:6" ht="24">
      <c r="A294" s="47" t="s">
        <v>65</v>
      </c>
      <c r="B294" s="4" t="s">
        <v>6</v>
      </c>
      <c r="C294" s="5" t="s">
        <v>46</v>
      </c>
      <c r="D294" s="5" t="s">
        <v>236</v>
      </c>
      <c r="E294" s="5" t="s">
        <v>57</v>
      </c>
      <c r="F294" s="67">
        <f>F295</f>
        <v>145445</v>
      </c>
    </row>
    <row r="295" spans="1:6" ht="24">
      <c r="A295" s="47" t="s">
        <v>66</v>
      </c>
      <c r="B295" s="4" t="s">
        <v>6</v>
      </c>
      <c r="C295" s="5" t="s">
        <v>46</v>
      </c>
      <c r="D295" s="5" t="s">
        <v>236</v>
      </c>
      <c r="E295" s="5" t="s">
        <v>58</v>
      </c>
      <c r="F295" s="32">
        <v>145445</v>
      </c>
    </row>
    <row r="296" spans="1:6" ht="12">
      <c r="A296" s="47" t="s">
        <v>47</v>
      </c>
      <c r="B296" s="4" t="s">
        <v>6</v>
      </c>
      <c r="C296" s="5" t="s">
        <v>46</v>
      </c>
      <c r="D296" s="5" t="s">
        <v>236</v>
      </c>
      <c r="E296" s="5">
        <v>800</v>
      </c>
      <c r="F296" s="67">
        <f>F297</f>
        <v>3861.44</v>
      </c>
    </row>
    <row r="297" spans="1:6" ht="12">
      <c r="A297" s="47" t="s">
        <v>67</v>
      </c>
      <c r="B297" s="4" t="s">
        <v>6</v>
      </c>
      <c r="C297" s="5" t="s">
        <v>46</v>
      </c>
      <c r="D297" s="5" t="s">
        <v>236</v>
      </c>
      <c r="E297" s="5" t="s">
        <v>60</v>
      </c>
      <c r="F297" s="32">
        <v>3861.44</v>
      </c>
    </row>
    <row r="298" spans="1:6" ht="24">
      <c r="A298" s="54" t="s">
        <v>275</v>
      </c>
      <c r="B298" s="56" t="s">
        <v>6</v>
      </c>
      <c r="C298" s="57" t="s">
        <v>46</v>
      </c>
      <c r="D298" s="57" t="s">
        <v>235</v>
      </c>
      <c r="E298" s="5"/>
      <c r="F298" s="29">
        <f>F299</f>
        <v>606706.14</v>
      </c>
    </row>
    <row r="299" spans="1:6" ht="24">
      <c r="A299" s="47" t="s">
        <v>65</v>
      </c>
      <c r="B299" s="4" t="s">
        <v>6</v>
      </c>
      <c r="C299" s="5" t="s">
        <v>46</v>
      </c>
      <c r="D299" s="5" t="s">
        <v>235</v>
      </c>
      <c r="E299" s="5" t="s">
        <v>57</v>
      </c>
      <c r="F299" s="31">
        <f>F300</f>
        <v>606706.14</v>
      </c>
    </row>
    <row r="300" spans="1:6" ht="24">
      <c r="A300" s="47" t="s">
        <v>66</v>
      </c>
      <c r="B300" s="4" t="s">
        <v>6</v>
      </c>
      <c r="C300" s="5" t="s">
        <v>46</v>
      </c>
      <c r="D300" s="5" t="s">
        <v>235</v>
      </c>
      <c r="E300" s="5" t="s">
        <v>58</v>
      </c>
      <c r="F300" s="32">
        <v>606706.14</v>
      </c>
    </row>
    <row r="340" ht="12">
      <c r="F340" s="21"/>
    </row>
    <row r="345" ht="12">
      <c r="F345" s="21"/>
    </row>
    <row r="346" ht="12">
      <c r="F346" s="21"/>
    </row>
    <row r="347" ht="12">
      <c r="F347" s="21"/>
    </row>
    <row r="349" ht="12">
      <c r="F349" s="21"/>
    </row>
    <row r="350" ht="12">
      <c r="F350" s="21"/>
    </row>
    <row r="352" ht="12">
      <c r="F352" s="21"/>
    </row>
    <row r="353" ht="12">
      <c r="F353" s="21"/>
    </row>
    <row r="354" ht="12">
      <c r="F354" s="21"/>
    </row>
    <row r="360" ht="12">
      <c r="F360" s="21"/>
    </row>
    <row r="361" ht="12">
      <c r="F361" s="21"/>
    </row>
    <row r="363" ht="12">
      <c r="F363" s="21"/>
    </row>
    <row r="364" ht="12">
      <c r="F364" s="21"/>
    </row>
    <row r="367" ht="12">
      <c r="F367" s="21"/>
    </row>
    <row r="373" ht="12">
      <c r="F373" s="21"/>
    </row>
    <row r="374" ht="12">
      <c r="F374" s="21"/>
    </row>
    <row r="375" ht="12">
      <c r="F375" s="21"/>
    </row>
    <row r="376" ht="12">
      <c r="F376" s="21"/>
    </row>
    <row r="377" ht="12">
      <c r="F377" s="21"/>
    </row>
    <row r="378" ht="12">
      <c r="F378" s="21"/>
    </row>
    <row r="379" ht="12">
      <c r="F379" s="21"/>
    </row>
    <row r="380" ht="12">
      <c r="F380" s="21"/>
    </row>
    <row r="381" ht="12">
      <c r="F381" s="21"/>
    </row>
    <row r="382" ht="12">
      <c r="F382" s="21"/>
    </row>
    <row r="383" ht="12">
      <c r="F383" s="21"/>
    </row>
    <row r="384" ht="12">
      <c r="F384" s="21"/>
    </row>
    <row r="385" ht="12">
      <c r="F385" s="21"/>
    </row>
    <row r="399" ht="12">
      <c r="F399" s="21"/>
    </row>
    <row r="401" ht="12">
      <c r="F401" s="21"/>
    </row>
    <row r="402" ht="12">
      <c r="F402" s="21"/>
    </row>
    <row r="403" ht="12">
      <c r="F403" s="21"/>
    </row>
    <row r="404" ht="12">
      <c r="F404" s="21"/>
    </row>
    <row r="405" ht="12">
      <c r="F405" s="21"/>
    </row>
    <row r="406" ht="12">
      <c r="F406" s="21"/>
    </row>
    <row r="407" ht="12">
      <c r="F407" s="21"/>
    </row>
    <row r="408" ht="12">
      <c r="F408" s="21"/>
    </row>
    <row r="409" ht="12">
      <c r="F409" s="21"/>
    </row>
    <row r="410" ht="12">
      <c r="F410" s="21"/>
    </row>
    <row r="411" ht="12">
      <c r="F411" s="21"/>
    </row>
    <row r="412" ht="12">
      <c r="F412" s="21"/>
    </row>
    <row r="413" ht="12">
      <c r="F413" s="21"/>
    </row>
    <row r="414" ht="12">
      <c r="F414" s="21"/>
    </row>
    <row r="415" ht="12">
      <c r="F415" s="21"/>
    </row>
    <row r="416" ht="12">
      <c r="F416" s="21"/>
    </row>
    <row r="417" ht="12">
      <c r="F417" s="21"/>
    </row>
    <row r="418" ht="12">
      <c r="F418" s="21"/>
    </row>
    <row r="426" s="36" customFormat="1" ht="12">
      <c r="F426" s="37"/>
    </row>
    <row r="429" s="36" customFormat="1" ht="12">
      <c r="F429" s="37"/>
    </row>
    <row r="430" ht="12">
      <c r="F430" s="21"/>
    </row>
    <row r="448" ht="12">
      <c r="F448" s="21"/>
    </row>
    <row r="451" ht="12">
      <c r="F451" s="21"/>
    </row>
  </sheetData>
  <sheetProtection/>
  <mergeCells count="2">
    <mergeCell ref="C6:E6"/>
    <mergeCell ref="B2:E2"/>
  </mergeCells>
  <printOptions/>
  <pageMargins left="0.984251968503937" right="0.5118110236220472" top="0.7874015748031497" bottom="0.7874015748031497" header="0.31496062992125984" footer="0.31496062992125984"/>
  <pageSetup fitToHeight="10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6"/>
  <sheetViews>
    <sheetView zoomScale="110" zoomScaleNormal="110" zoomScalePageLayoutView="0" workbookViewId="0" topLeftCell="A262">
      <selection activeCell="A271" sqref="A271:A273"/>
    </sheetView>
  </sheetViews>
  <sheetFormatPr defaultColWidth="9.140625" defaultRowHeight="15"/>
  <cols>
    <col min="1" max="1" width="49.00390625" style="21" customWidth="1"/>
    <col min="2" max="2" width="8.57421875" style="21" customWidth="1"/>
    <col min="3" max="3" width="11.140625" style="21" customWidth="1"/>
    <col min="4" max="4" width="7.140625" style="21" customWidth="1"/>
    <col min="5" max="5" width="13.421875" style="21" customWidth="1"/>
    <col min="6" max="6" width="9.140625" style="22" customWidth="1"/>
    <col min="7" max="7" width="10.28125" style="22" customWidth="1"/>
    <col min="8" max="245" width="9.140625" style="21" customWidth="1"/>
    <col min="246" max="246" width="37.7109375" style="21" customWidth="1"/>
    <col min="247" max="247" width="7.57421875" style="21" customWidth="1"/>
    <col min="248" max="249" width="9.00390625" style="21" customWidth="1"/>
    <col min="250" max="250" width="6.421875" style="21" customWidth="1"/>
    <col min="251" max="251" width="9.28125" style="21" customWidth="1"/>
    <col min="252" max="252" width="11.00390625" style="21" customWidth="1"/>
    <col min="253" max="253" width="9.8515625" style="21" customWidth="1"/>
    <col min="254" max="16384" width="0" style="21" hidden="1" customWidth="1"/>
  </cols>
  <sheetData>
    <row r="1" ht="12">
      <c r="B1" s="80" t="s">
        <v>280</v>
      </c>
    </row>
    <row r="2" ht="12">
      <c r="B2" s="21" t="s">
        <v>128</v>
      </c>
    </row>
    <row r="3" spans="2:5" ht="24" customHeight="1">
      <c r="B3" s="123" t="s">
        <v>285</v>
      </c>
      <c r="C3" s="123"/>
      <c r="D3" s="123"/>
      <c r="E3" s="123"/>
    </row>
    <row r="4" ht="12">
      <c r="B4" s="80" t="s">
        <v>326</v>
      </c>
    </row>
    <row r="5" ht="7.5" customHeight="1"/>
    <row r="6" spans="3:5" ht="16.5" customHeight="1">
      <c r="C6" s="21" t="s">
        <v>131</v>
      </c>
      <c r="E6" s="22"/>
    </row>
    <row r="7" spans="3:5" ht="12">
      <c r="C7" s="21" t="s">
        <v>128</v>
      </c>
      <c r="E7" s="22"/>
    </row>
    <row r="8" spans="3:6" ht="24" customHeight="1">
      <c r="C8" s="123" t="s">
        <v>285</v>
      </c>
      <c r="D8" s="123"/>
      <c r="E8" s="123"/>
      <c r="F8" s="123"/>
    </row>
    <row r="9" spans="3:5" ht="12">
      <c r="C9" s="21" t="s">
        <v>266</v>
      </c>
      <c r="E9" s="22"/>
    </row>
    <row r="10" ht="12">
      <c r="E10" s="22"/>
    </row>
    <row r="11" spans="1:5" ht="40.5" customHeight="1">
      <c r="A11" s="124" t="s">
        <v>315</v>
      </c>
      <c r="B11" s="124"/>
      <c r="C11" s="124"/>
      <c r="D11" s="124"/>
      <c r="E11" s="124"/>
    </row>
    <row r="12" ht="12">
      <c r="A12" s="23"/>
    </row>
    <row r="13" ht="12">
      <c r="E13" s="24" t="s">
        <v>100</v>
      </c>
    </row>
    <row r="14" spans="1:5" ht="48">
      <c r="A14" s="25" t="s">
        <v>0</v>
      </c>
      <c r="B14" s="26" t="s">
        <v>1</v>
      </c>
      <c r="C14" s="26" t="s">
        <v>2</v>
      </c>
      <c r="D14" s="26" t="s">
        <v>3</v>
      </c>
      <c r="E14" s="26" t="s">
        <v>130</v>
      </c>
    </row>
    <row r="15" spans="1:5" ht="12">
      <c r="A15" s="25">
        <v>1</v>
      </c>
      <c r="B15" s="25">
        <v>3</v>
      </c>
      <c r="C15" s="25">
        <v>4</v>
      </c>
      <c r="D15" s="25">
        <v>5</v>
      </c>
      <c r="E15" s="25">
        <v>6</v>
      </c>
    </row>
    <row r="16" spans="1:5" ht="30" customHeight="1">
      <c r="A16" s="53" t="s">
        <v>109</v>
      </c>
      <c r="B16" s="20"/>
      <c r="C16" s="20"/>
      <c r="D16" s="20"/>
      <c r="E16" s="22"/>
    </row>
    <row r="17" spans="1:7" ht="12">
      <c r="A17" s="43" t="s">
        <v>4</v>
      </c>
      <c r="B17" s="44"/>
      <c r="C17" s="44"/>
      <c r="D17" s="44"/>
      <c r="E17" s="29">
        <f>E18+E100+E109+E138+E160+E229+E241+E266+E289</f>
        <v>91737044.14</v>
      </c>
      <c r="F17" s="27"/>
      <c r="G17" s="27"/>
    </row>
    <row r="18" spans="1:5" ht="12">
      <c r="A18" s="1" t="s">
        <v>5</v>
      </c>
      <c r="B18" s="3" t="s">
        <v>7</v>
      </c>
      <c r="C18" s="51"/>
      <c r="D18" s="51"/>
      <c r="E18" s="28">
        <f>E19+E24+E38+E45+E51</f>
        <v>41057098.42</v>
      </c>
    </row>
    <row r="19" spans="1:7" s="23" customFormat="1" ht="36">
      <c r="A19" s="45" t="s">
        <v>51</v>
      </c>
      <c r="B19" s="14" t="s">
        <v>8</v>
      </c>
      <c r="C19" s="17"/>
      <c r="D19" s="17"/>
      <c r="E19" s="35">
        <f>+E20</f>
        <v>1931004</v>
      </c>
      <c r="F19" s="11"/>
      <c r="G19" s="11"/>
    </row>
    <row r="20" spans="1:5" ht="36">
      <c r="A20" s="33" t="s">
        <v>52</v>
      </c>
      <c r="B20" s="56" t="s">
        <v>8</v>
      </c>
      <c r="C20" s="56" t="s">
        <v>136</v>
      </c>
      <c r="D20" s="56"/>
      <c r="E20" s="29">
        <f>E21</f>
        <v>1931004</v>
      </c>
    </row>
    <row r="21" spans="1:5" ht="24">
      <c r="A21" s="55" t="s">
        <v>9</v>
      </c>
      <c r="B21" s="56" t="s">
        <v>8</v>
      </c>
      <c r="C21" s="56" t="s">
        <v>136</v>
      </c>
      <c r="D21" s="56"/>
      <c r="E21" s="29">
        <f>E22</f>
        <v>1931004</v>
      </c>
    </row>
    <row r="22" spans="1:7" ht="24">
      <c r="A22" s="47" t="s">
        <v>65</v>
      </c>
      <c r="B22" s="4" t="s">
        <v>8</v>
      </c>
      <c r="C22" s="4" t="s">
        <v>136</v>
      </c>
      <c r="D22" s="4" t="s">
        <v>54</v>
      </c>
      <c r="E22" s="31">
        <f>E23</f>
        <v>1931004</v>
      </c>
      <c r="F22" s="21"/>
      <c r="G22" s="21"/>
    </row>
    <row r="23" spans="1:7" ht="24">
      <c r="A23" s="47" t="s">
        <v>66</v>
      </c>
      <c r="B23" s="4" t="s">
        <v>8</v>
      </c>
      <c r="C23" s="4" t="s">
        <v>136</v>
      </c>
      <c r="D23" s="4" t="s">
        <v>56</v>
      </c>
      <c r="E23" s="32">
        <v>1931004</v>
      </c>
      <c r="F23" s="21"/>
      <c r="G23" s="21"/>
    </row>
    <row r="24" spans="1:7" ht="36">
      <c r="A24" s="41" t="s">
        <v>10</v>
      </c>
      <c r="B24" s="14" t="s">
        <v>11</v>
      </c>
      <c r="C24" s="17"/>
      <c r="D24" s="17"/>
      <c r="E24" s="35">
        <f>E34+E25</f>
        <v>9745297.870000001</v>
      </c>
      <c r="F24" s="21"/>
      <c r="G24" s="21"/>
    </row>
    <row r="25" spans="1:7" ht="36">
      <c r="A25" s="33" t="s">
        <v>279</v>
      </c>
      <c r="B25" s="56" t="s">
        <v>11</v>
      </c>
      <c r="C25" s="56" t="s">
        <v>137</v>
      </c>
      <c r="D25" s="56"/>
      <c r="E25" s="29">
        <f>E26</f>
        <v>8607107.3</v>
      </c>
      <c r="F25" s="21"/>
      <c r="G25" s="21"/>
    </row>
    <row r="26" spans="1:7" ht="24">
      <c r="A26" s="55" t="s">
        <v>135</v>
      </c>
      <c r="B26" s="57" t="s">
        <v>11</v>
      </c>
      <c r="C26" s="56" t="s">
        <v>138</v>
      </c>
      <c r="D26" s="56"/>
      <c r="E26" s="29">
        <f>E27</f>
        <v>8607107.3</v>
      </c>
      <c r="F26" s="21"/>
      <c r="G26" s="21"/>
    </row>
    <row r="27" spans="1:7" ht="12">
      <c r="A27" s="55" t="s">
        <v>53</v>
      </c>
      <c r="B27" s="56" t="s">
        <v>11</v>
      </c>
      <c r="C27" s="56" t="s">
        <v>139</v>
      </c>
      <c r="D27" s="56"/>
      <c r="E27" s="29">
        <f>E28+E30+E32</f>
        <v>8607107.3</v>
      </c>
      <c r="F27" s="21"/>
      <c r="G27" s="21"/>
    </row>
    <row r="28" spans="1:7" ht="48">
      <c r="A28" s="48" t="s">
        <v>86</v>
      </c>
      <c r="B28" s="4" t="s">
        <v>11</v>
      </c>
      <c r="C28" s="4" t="s">
        <v>139</v>
      </c>
      <c r="D28" s="4" t="s">
        <v>54</v>
      </c>
      <c r="E28" s="31">
        <f>E29</f>
        <v>6666249.69</v>
      </c>
      <c r="F28" s="21"/>
      <c r="G28" s="21"/>
    </row>
    <row r="29" spans="1:7" ht="24">
      <c r="A29" s="49" t="s">
        <v>96</v>
      </c>
      <c r="B29" s="4" t="s">
        <v>11</v>
      </c>
      <c r="C29" s="4" t="s">
        <v>139</v>
      </c>
      <c r="D29" s="4" t="s">
        <v>56</v>
      </c>
      <c r="E29" s="32">
        <v>6666249.69</v>
      </c>
      <c r="F29" s="21"/>
      <c r="G29" s="21"/>
    </row>
    <row r="30" spans="1:7" ht="24">
      <c r="A30" s="47" t="s">
        <v>65</v>
      </c>
      <c r="B30" s="4" t="s">
        <v>11</v>
      </c>
      <c r="C30" s="4" t="s">
        <v>139</v>
      </c>
      <c r="D30" s="4" t="s">
        <v>57</v>
      </c>
      <c r="E30" s="31">
        <f>E31</f>
        <v>1922906.48</v>
      </c>
      <c r="F30" s="21"/>
      <c r="G30" s="21"/>
    </row>
    <row r="31" spans="1:7" ht="24">
      <c r="A31" s="47" t="s">
        <v>66</v>
      </c>
      <c r="B31" s="4" t="s">
        <v>11</v>
      </c>
      <c r="C31" s="4" t="s">
        <v>139</v>
      </c>
      <c r="D31" s="4" t="s">
        <v>58</v>
      </c>
      <c r="E31" s="32">
        <v>1922906.48</v>
      </c>
      <c r="F31" s="21"/>
      <c r="G31" s="21"/>
    </row>
    <row r="32" spans="1:7" ht="12">
      <c r="A32" s="49" t="s">
        <v>47</v>
      </c>
      <c r="B32" s="4" t="s">
        <v>11</v>
      </c>
      <c r="C32" s="4" t="s">
        <v>139</v>
      </c>
      <c r="D32" s="4" t="s">
        <v>59</v>
      </c>
      <c r="E32" s="31">
        <f>E33</f>
        <v>17951.13</v>
      </c>
      <c r="F32" s="21"/>
      <c r="G32" s="21"/>
    </row>
    <row r="33" spans="1:7" ht="12">
      <c r="A33" s="49" t="s">
        <v>67</v>
      </c>
      <c r="B33" s="4" t="s">
        <v>11</v>
      </c>
      <c r="C33" s="4" t="s">
        <v>139</v>
      </c>
      <c r="D33" s="4" t="s">
        <v>60</v>
      </c>
      <c r="E33" s="32">
        <v>17951.13</v>
      </c>
      <c r="F33" s="21"/>
      <c r="G33" s="21"/>
    </row>
    <row r="34" spans="1:7" ht="12">
      <c r="A34" s="33" t="s">
        <v>61</v>
      </c>
      <c r="B34" s="56" t="s">
        <v>11</v>
      </c>
      <c r="C34" s="56" t="s">
        <v>140</v>
      </c>
      <c r="D34" s="56"/>
      <c r="E34" s="29">
        <f>E35</f>
        <v>1138190.57</v>
      </c>
      <c r="F34" s="21"/>
      <c r="G34" s="21"/>
    </row>
    <row r="35" spans="1:7" ht="24">
      <c r="A35" s="55" t="s">
        <v>62</v>
      </c>
      <c r="B35" s="56" t="s">
        <v>11</v>
      </c>
      <c r="C35" s="56" t="s">
        <v>141</v>
      </c>
      <c r="D35" s="56"/>
      <c r="E35" s="29">
        <f>E36</f>
        <v>1138190.57</v>
      </c>
      <c r="F35" s="21"/>
      <c r="G35" s="21"/>
    </row>
    <row r="36" spans="1:7" ht="48">
      <c r="A36" s="48" t="s">
        <v>86</v>
      </c>
      <c r="B36" s="4" t="s">
        <v>11</v>
      </c>
      <c r="C36" s="4" t="s">
        <v>141</v>
      </c>
      <c r="D36" s="4" t="s">
        <v>54</v>
      </c>
      <c r="E36" s="31">
        <f>E37</f>
        <v>1138190.57</v>
      </c>
      <c r="F36" s="21"/>
      <c r="G36" s="21"/>
    </row>
    <row r="37" spans="1:7" ht="24">
      <c r="A37" s="49" t="s">
        <v>81</v>
      </c>
      <c r="B37" s="4" t="s">
        <v>11</v>
      </c>
      <c r="C37" s="4" t="s">
        <v>141</v>
      </c>
      <c r="D37" s="4" t="s">
        <v>56</v>
      </c>
      <c r="E37" s="32">
        <v>1138190.57</v>
      </c>
      <c r="F37" s="21"/>
      <c r="G37" s="21"/>
    </row>
    <row r="38" spans="1:7" ht="12">
      <c r="A38" s="13" t="s">
        <v>106</v>
      </c>
      <c r="B38" s="15" t="s">
        <v>108</v>
      </c>
      <c r="C38" s="9"/>
      <c r="D38" s="59"/>
      <c r="E38" s="35">
        <f>E39</f>
        <v>107696.54000000001</v>
      </c>
      <c r="F38" s="21"/>
      <c r="G38" s="21"/>
    </row>
    <row r="39" spans="1:7" ht="12">
      <c r="A39" s="33" t="s">
        <v>106</v>
      </c>
      <c r="B39" s="56" t="s">
        <v>108</v>
      </c>
      <c r="C39" s="56" t="s">
        <v>142</v>
      </c>
      <c r="D39" s="56"/>
      <c r="E39" s="29">
        <f>E40</f>
        <v>107696.54000000001</v>
      </c>
      <c r="F39" s="21"/>
      <c r="G39" s="21"/>
    </row>
    <row r="40" spans="1:7" ht="12">
      <c r="A40" s="61" t="s">
        <v>107</v>
      </c>
      <c r="B40" s="56" t="s">
        <v>108</v>
      </c>
      <c r="C40" s="56" t="s">
        <v>143</v>
      </c>
      <c r="D40" s="56"/>
      <c r="E40" s="29">
        <f>E41+E43</f>
        <v>107696.54000000001</v>
      </c>
      <c r="F40" s="21"/>
      <c r="G40" s="21"/>
    </row>
    <row r="41" spans="1:7" ht="60">
      <c r="A41" s="48" t="s">
        <v>313</v>
      </c>
      <c r="B41" s="4" t="s">
        <v>108</v>
      </c>
      <c r="C41" s="4" t="s">
        <v>143</v>
      </c>
      <c r="D41" s="4" t="s">
        <v>54</v>
      </c>
      <c r="E41" s="29">
        <f>E42</f>
        <v>71085.94</v>
      </c>
      <c r="F41" s="21"/>
      <c r="G41" s="21"/>
    </row>
    <row r="42" spans="1:7" ht="24">
      <c r="A42" s="49" t="s">
        <v>81</v>
      </c>
      <c r="B42" s="4" t="s">
        <v>108</v>
      </c>
      <c r="C42" s="4" t="s">
        <v>143</v>
      </c>
      <c r="D42" s="4" t="s">
        <v>56</v>
      </c>
      <c r="E42" s="32">
        <v>71085.94</v>
      </c>
      <c r="F42" s="21"/>
      <c r="G42" s="21"/>
    </row>
    <row r="43" spans="1:5" ht="12">
      <c r="A43" s="65" t="s">
        <v>312</v>
      </c>
      <c r="B43" s="4" t="s">
        <v>108</v>
      </c>
      <c r="C43" s="4" t="s">
        <v>143</v>
      </c>
      <c r="D43" s="4" t="s">
        <v>59</v>
      </c>
      <c r="E43" s="31">
        <f>E44</f>
        <v>36610.6</v>
      </c>
    </row>
    <row r="44" spans="1:5" ht="12">
      <c r="A44" s="65" t="s">
        <v>303</v>
      </c>
      <c r="B44" s="4" t="s">
        <v>108</v>
      </c>
      <c r="C44" s="4" t="s">
        <v>143</v>
      </c>
      <c r="D44" s="4" t="s">
        <v>304</v>
      </c>
      <c r="E44" s="32">
        <v>36610.6</v>
      </c>
    </row>
    <row r="45" spans="1:7" ht="12">
      <c r="A45" s="13" t="s">
        <v>12</v>
      </c>
      <c r="B45" s="15" t="s">
        <v>13</v>
      </c>
      <c r="C45" s="9"/>
      <c r="D45" s="59"/>
      <c r="E45" s="35">
        <f>E46</f>
        <v>400000</v>
      </c>
      <c r="F45" s="21"/>
      <c r="G45" s="21"/>
    </row>
    <row r="46" spans="1:7" ht="36">
      <c r="A46" s="33" t="s">
        <v>90</v>
      </c>
      <c r="B46" s="56" t="s">
        <v>13</v>
      </c>
      <c r="C46" s="56" t="s">
        <v>145</v>
      </c>
      <c r="D46" s="4"/>
      <c r="E46" s="29">
        <f>E47</f>
        <v>400000</v>
      </c>
      <c r="F46" s="21"/>
      <c r="G46" s="21"/>
    </row>
    <row r="47" spans="1:7" ht="24">
      <c r="A47" s="16" t="s">
        <v>144</v>
      </c>
      <c r="B47" s="56" t="s">
        <v>13</v>
      </c>
      <c r="C47" s="56" t="s">
        <v>146</v>
      </c>
      <c r="D47" s="4"/>
      <c r="E47" s="29">
        <f>E48</f>
        <v>400000</v>
      </c>
      <c r="F47" s="21"/>
      <c r="G47" s="21"/>
    </row>
    <row r="48" spans="1:7" ht="12">
      <c r="A48" s="16" t="s">
        <v>63</v>
      </c>
      <c r="B48" s="56" t="s">
        <v>13</v>
      </c>
      <c r="C48" s="56" t="s">
        <v>267</v>
      </c>
      <c r="D48" s="56"/>
      <c r="E48" s="29">
        <f>E49</f>
        <v>400000</v>
      </c>
      <c r="F48" s="21"/>
      <c r="G48" s="21"/>
    </row>
    <row r="49" spans="1:7" ht="12">
      <c r="A49" s="7" t="s">
        <v>47</v>
      </c>
      <c r="B49" s="4" t="s">
        <v>13</v>
      </c>
      <c r="C49" s="4" t="s">
        <v>267</v>
      </c>
      <c r="D49" s="4">
        <v>800</v>
      </c>
      <c r="E49" s="31">
        <f>E50</f>
        <v>400000</v>
      </c>
      <c r="F49" s="21"/>
      <c r="G49" s="21"/>
    </row>
    <row r="50" spans="1:7" ht="12">
      <c r="A50" s="7" t="s">
        <v>64</v>
      </c>
      <c r="B50" s="4" t="s">
        <v>13</v>
      </c>
      <c r="C50" s="4" t="s">
        <v>267</v>
      </c>
      <c r="D50" s="4">
        <v>870</v>
      </c>
      <c r="E50" s="32">
        <v>400000</v>
      </c>
      <c r="F50" s="21"/>
      <c r="G50" s="21"/>
    </row>
    <row r="51" spans="1:7" ht="12">
      <c r="A51" s="13" t="s">
        <v>14</v>
      </c>
      <c r="B51" s="15" t="s">
        <v>15</v>
      </c>
      <c r="C51" s="17"/>
      <c r="D51" s="17"/>
      <c r="E51" s="35">
        <f>+E62+E67+E52+E77+E82+E92+E87</f>
        <v>28873100.009999998</v>
      </c>
      <c r="F51" s="21"/>
      <c r="G51" s="21"/>
    </row>
    <row r="52" spans="1:7" ht="36">
      <c r="A52" s="33" t="s">
        <v>69</v>
      </c>
      <c r="B52" s="56" t="s">
        <v>15</v>
      </c>
      <c r="C52" s="56" t="s">
        <v>148</v>
      </c>
      <c r="D52" s="4"/>
      <c r="E52" s="29">
        <f>E53</f>
        <v>4685545.21</v>
      </c>
      <c r="F52" s="21"/>
      <c r="G52" s="21"/>
    </row>
    <row r="53" spans="1:7" ht="36">
      <c r="A53" s="63" t="s">
        <v>147</v>
      </c>
      <c r="B53" s="56" t="s">
        <v>15</v>
      </c>
      <c r="C53" s="56" t="s">
        <v>149</v>
      </c>
      <c r="D53" s="4"/>
      <c r="E53" s="29">
        <f>E54+E59</f>
        <v>4685545.21</v>
      </c>
      <c r="F53" s="21"/>
      <c r="G53" s="21"/>
    </row>
    <row r="54" spans="1:7" ht="36">
      <c r="A54" s="63" t="s">
        <v>87</v>
      </c>
      <c r="B54" s="56" t="s">
        <v>15</v>
      </c>
      <c r="C54" s="56" t="s">
        <v>150</v>
      </c>
      <c r="D54" s="56"/>
      <c r="E54" s="29">
        <f>E55+E57</f>
        <v>4203126.63</v>
      </c>
      <c r="F54" s="21"/>
      <c r="G54" s="21"/>
    </row>
    <row r="55" spans="1:7" ht="48">
      <c r="A55" s="48" t="s">
        <v>86</v>
      </c>
      <c r="B55" s="4" t="s">
        <v>15</v>
      </c>
      <c r="C55" s="4" t="s">
        <v>150</v>
      </c>
      <c r="D55" s="4" t="s">
        <v>54</v>
      </c>
      <c r="E55" s="31">
        <f>E56</f>
        <v>4175608.63</v>
      </c>
      <c r="F55" s="21"/>
      <c r="G55" s="21"/>
    </row>
    <row r="56" spans="1:7" ht="24">
      <c r="A56" s="48" t="s">
        <v>55</v>
      </c>
      <c r="B56" s="4" t="s">
        <v>15</v>
      </c>
      <c r="C56" s="4" t="s">
        <v>150</v>
      </c>
      <c r="D56" s="4" t="s">
        <v>56</v>
      </c>
      <c r="E56" s="32">
        <v>4175608.63</v>
      </c>
      <c r="F56" s="21"/>
      <c r="G56" s="21"/>
    </row>
    <row r="57" spans="1:7" ht="24">
      <c r="A57" s="47" t="s">
        <v>65</v>
      </c>
      <c r="B57" s="4" t="s">
        <v>15</v>
      </c>
      <c r="C57" s="4" t="s">
        <v>150</v>
      </c>
      <c r="D57" s="5" t="s">
        <v>57</v>
      </c>
      <c r="E57" s="31">
        <f>E58</f>
        <v>27518</v>
      </c>
      <c r="F57" s="21"/>
      <c r="G57" s="21"/>
    </row>
    <row r="58" spans="1:7" ht="24">
      <c r="A58" s="47" t="s">
        <v>66</v>
      </c>
      <c r="B58" s="4" t="s">
        <v>15</v>
      </c>
      <c r="C58" s="4" t="s">
        <v>150</v>
      </c>
      <c r="D58" s="5" t="s">
        <v>58</v>
      </c>
      <c r="E58" s="32">
        <v>27518</v>
      </c>
      <c r="F58" s="21"/>
      <c r="G58" s="21"/>
    </row>
    <row r="59" spans="1:7" ht="36">
      <c r="A59" s="64" t="s">
        <v>152</v>
      </c>
      <c r="B59" s="56" t="s">
        <v>15</v>
      </c>
      <c r="C59" s="56" t="s">
        <v>151</v>
      </c>
      <c r="D59" s="56" t="s">
        <v>57</v>
      </c>
      <c r="E59" s="29">
        <f>E60</f>
        <v>482418.58</v>
      </c>
      <c r="F59" s="21"/>
      <c r="G59" s="21"/>
    </row>
    <row r="60" spans="1:7" ht="24">
      <c r="A60" s="47" t="s">
        <v>65</v>
      </c>
      <c r="B60" s="4" t="s">
        <v>15</v>
      </c>
      <c r="C60" s="4" t="s">
        <v>151</v>
      </c>
      <c r="D60" s="4" t="s">
        <v>57</v>
      </c>
      <c r="E60" s="31">
        <f>E61</f>
        <v>482418.58</v>
      </c>
      <c r="F60" s="21"/>
      <c r="G60" s="21"/>
    </row>
    <row r="61" spans="1:7" ht="24">
      <c r="A61" s="47" t="s">
        <v>66</v>
      </c>
      <c r="B61" s="4" t="s">
        <v>15</v>
      </c>
      <c r="C61" s="4" t="s">
        <v>151</v>
      </c>
      <c r="D61" s="4" t="s">
        <v>58</v>
      </c>
      <c r="E61" s="32">
        <v>482418.58</v>
      </c>
      <c r="F61" s="21"/>
      <c r="G61" s="21"/>
    </row>
    <row r="62" spans="1:7" ht="36">
      <c r="A62" s="33" t="s">
        <v>68</v>
      </c>
      <c r="B62" s="56" t="s">
        <v>15</v>
      </c>
      <c r="C62" s="56" t="s">
        <v>156</v>
      </c>
      <c r="D62" s="4"/>
      <c r="E62" s="29">
        <f>E63</f>
        <v>997152.75</v>
      </c>
      <c r="F62" s="21"/>
      <c r="G62" s="21"/>
    </row>
    <row r="63" spans="1:7" ht="24">
      <c r="A63" s="16" t="s">
        <v>154</v>
      </c>
      <c r="B63" s="56" t="s">
        <v>15</v>
      </c>
      <c r="C63" s="56" t="s">
        <v>272</v>
      </c>
      <c r="D63" s="4"/>
      <c r="E63" s="29">
        <f>E64</f>
        <v>997152.75</v>
      </c>
      <c r="F63" s="21"/>
      <c r="G63" s="21"/>
    </row>
    <row r="64" spans="1:7" ht="12">
      <c r="A64" s="16" t="s">
        <v>273</v>
      </c>
      <c r="B64" s="56" t="s">
        <v>15</v>
      </c>
      <c r="C64" s="56" t="s">
        <v>155</v>
      </c>
      <c r="D64" s="56"/>
      <c r="E64" s="29">
        <f>E65</f>
        <v>997152.75</v>
      </c>
      <c r="F64" s="21"/>
      <c r="G64" s="21"/>
    </row>
    <row r="65" spans="1:7" ht="24">
      <c r="A65" s="47" t="s">
        <v>65</v>
      </c>
      <c r="B65" s="4" t="s">
        <v>15</v>
      </c>
      <c r="C65" s="4" t="s">
        <v>155</v>
      </c>
      <c r="D65" s="4" t="s">
        <v>57</v>
      </c>
      <c r="E65" s="31">
        <f>E66</f>
        <v>997152.75</v>
      </c>
      <c r="F65" s="21"/>
      <c r="G65" s="21"/>
    </row>
    <row r="66" spans="1:7" ht="24">
      <c r="A66" s="47" t="s">
        <v>66</v>
      </c>
      <c r="B66" s="4" t="s">
        <v>15</v>
      </c>
      <c r="C66" s="4" t="s">
        <v>155</v>
      </c>
      <c r="D66" s="4" t="s">
        <v>58</v>
      </c>
      <c r="E66" s="32">
        <v>997152.75</v>
      </c>
      <c r="F66" s="21"/>
      <c r="G66" s="21"/>
    </row>
    <row r="67" spans="1:7" ht="36">
      <c r="A67" s="33" t="s">
        <v>186</v>
      </c>
      <c r="B67" s="56" t="s">
        <v>15</v>
      </c>
      <c r="C67" s="56" t="s">
        <v>187</v>
      </c>
      <c r="D67" s="56"/>
      <c r="E67" s="29">
        <f>E68</f>
        <v>316977.82</v>
      </c>
      <c r="F67" s="21"/>
      <c r="G67" s="21"/>
    </row>
    <row r="68" spans="1:7" ht="24">
      <c r="A68" s="55" t="s">
        <v>189</v>
      </c>
      <c r="B68" s="56" t="s">
        <v>15</v>
      </c>
      <c r="C68" s="56" t="s">
        <v>188</v>
      </c>
      <c r="D68" s="56"/>
      <c r="E68" s="29">
        <f>E69+E74</f>
        <v>316977.82</v>
      </c>
      <c r="F68" s="21"/>
      <c r="G68" s="21"/>
    </row>
    <row r="69" spans="1:7" ht="12">
      <c r="A69" s="55" t="s">
        <v>190</v>
      </c>
      <c r="B69" s="56" t="s">
        <v>15</v>
      </c>
      <c r="C69" s="56" t="s">
        <v>191</v>
      </c>
      <c r="D69" s="56"/>
      <c r="E69" s="29">
        <f>E70+E72</f>
        <v>258541.05</v>
      </c>
      <c r="F69" s="21"/>
      <c r="G69" s="21"/>
    </row>
    <row r="70" spans="1:7" ht="24">
      <c r="A70" s="47" t="s">
        <v>65</v>
      </c>
      <c r="B70" s="4" t="s">
        <v>15</v>
      </c>
      <c r="C70" s="4" t="s">
        <v>191</v>
      </c>
      <c r="D70" s="4" t="s">
        <v>57</v>
      </c>
      <c r="E70" s="31">
        <f>E71</f>
        <v>253541.05</v>
      </c>
      <c r="F70" s="21"/>
      <c r="G70" s="21"/>
    </row>
    <row r="71" spans="1:7" ht="24">
      <c r="A71" s="47" t="s">
        <v>66</v>
      </c>
      <c r="B71" s="4" t="s">
        <v>15</v>
      </c>
      <c r="C71" s="4" t="s">
        <v>191</v>
      </c>
      <c r="D71" s="4" t="s">
        <v>58</v>
      </c>
      <c r="E71" s="32">
        <v>253541.05</v>
      </c>
      <c r="F71" s="21"/>
      <c r="G71" s="21"/>
    </row>
    <row r="72" spans="1:7" ht="12">
      <c r="A72" s="52" t="s">
        <v>103</v>
      </c>
      <c r="B72" s="4" t="s">
        <v>15</v>
      </c>
      <c r="C72" s="4" t="s">
        <v>191</v>
      </c>
      <c r="D72" s="5" t="s">
        <v>102</v>
      </c>
      <c r="E72" s="31">
        <f>E73</f>
        <v>5000</v>
      </c>
      <c r="F72" s="21"/>
      <c r="G72" s="21"/>
    </row>
    <row r="73" spans="1:7" ht="12">
      <c r="A73" s="52" t="s">
        <v>104</v>
      </c>
      <c r="B73" s="4" t="s">
        <v>15</v>
      </c>
      <c r="C73" s="4" t="s">
        <v>191</v>
      </c>
      <c r="D73" s="5" t="s">
        <v>101</v>
      </c>
      <c r="E73" s="32">
        <v>5000</v>
      </c>
      <c r="F73" s="21"/>
      <c r="G73" s="21"/>
    </row>
    <row r="74" spans="1:7" ht="12">
      <c r="A74" s="55" t="s">
        <v>192</v>
      </c>
      <c r="B74" s="56" t="s">
        <v>15</v>
      </c>
      <c r="C74" s="56" t="s">
        <v>193</v>
      </c>
      <c r="D74" s="4"/>
      <c r="E74" s="29">
        <f>E75</f>
        <v>58436.77</v>
      </c>
      <c r="F74" s="21"/>
      <c r="G74" s="21"/>
    </row>
    <row r="75" spans="1:7" ht="24">
      <c r="A75" s="47" t="s">
        <v>65</v>
      </c>
      <c r="B75" s="4" t="s">
        <v>15</v>
      </c>
      <c r="C75" s="5" t="s">
        <v>193</v>
      </c>
      <c r="D75" s="5" t="s">
        <v>57</v>
      </c>
      <c r="E75" s="31">
        <f>E76</f>
        <v>58436.77</v>
      </c>
      <c r="F75" s="21"/>
      <c r="G75" s="21"/>
    </row>
    <row r="76" spans="1:7" ht="24">
      <c r="A76" s="47" t="s">
        <v>66</v>
      </c>
      <c r="B76" s="4" t="s">
        <v>15</v>
      </c>
      <c r="C76" s="5" t="s">
        <v>193</v>
      </c>
      <c r="D76" s="5" t="s">
        <v>58</v>
      </c>
      <c r="E76" s="32">
        <v>58436.77</v>
      </c>
      <c r="F76" s="21"/>
      <c r="G76" s="21"/>
    </row>
    <row r="77" spans="1:7" ht="36">
      <c r="A77" s="33" t="s">
        <v>75</v>
      </c>
      <c r="B77" s="56" t="s">
        <v>15</v>
      </c>
      <c r="C77" s="56" t="s">
        <v>158</v>
      </c>
      <c r="D77" s="4"/>
      <c r="E77" s="29">
        <f>E78</f>
        <v>1445011.06</v>
      </c>
      <c r="F77" s="21"/>
      <c r="G77" s="21"/>
    </row>
    <row r="78" spans="1:7" ht="36">
      <c r="A78" s="54" t="s">
        <v>240</v>
      </c>
      <c r="B78" s="56" t="s">
        <v>15</v>
      </c>
      <c r="C78" s="56" t="s">
        <v>157</v>
      </c>
      <c r="D78" s="4"/>
      <c r="E78" s="29">
        <f>+E79</f>
        <v>1445011.06</v>
      </c>
      <c r="F78" s="21"/>
      <c r="G78" s="21"/>
    </row>
    <row r="79" spans="1:7" ht="24">
      <c r="A79" s="54" t="s">
        <v>261</v>
      </c>
      <c r="B79" s="56" t="s">
        <v>15</v>
      </c>
      <c r="C79" s="56" t="s">
        <v>296</v>
      </c>
      <c r="D79" s="56"/>
      <c r="E79" s="29">
        <f>E80</f>
        <v>1445011.06</v>
      </c>
      <c r="F79" s="21"/>
      <c r="G79" s="21"/>
    </row>
    <row r="80" spans="1:7" ht="24">
      <c r="A80" s="47" t="s">
        <v>65</v>
      </c>
      <c r="B80" s="4" t="s">
        <v>15</v>
      </c>
      <c r="C80" s="4" t="s">
        <v>296</v>
      </c>
      <c r="D80" s="4" t="s">
        <v>57</v>
      </c>
      <c r="E80" s="31">
        <f>E81</f>
        <v>1445011.06</v>
      </c>
      <c r="F80" s="21"/>
      <c r="G80" s="21"/>
    </row>
    <row r="81" spans="1:7" ht="24">
      <c r="A81" s="47" t="s">
        <v>66</v>
      </c>
      <c r="B81" s="4" t="s">
        <v>15</v>
      </c>
      <c r="C81" s="4" t="s">
        <v>296</v>
      </c>
      <c r="D81" s="4" t="s">
        <v>58</v>
      </c>
      <c r="E81" s="32">
        <v>1445011.06</v>
      </c>
      <c r="F81" s="21"/>
      <c r="G81" s="21"/>
    </row>
    <row r="82" spans="1:7" ht="24">
      <c r="A82" s="33" t="s">
        <v>74</v>
      </c>
      <c r="B82" s="56" t="s">
        <v>15</v>
      </c>
      <c r="C82" s="57" t="s">
        <v>291</v>
      </c>
      <c r="D82" s="5"/>
      <c r="E82" s="29">
        <f>E83</f>
        <v>361345</v>
      </c>
      <c r="F82" s="21"/>
      <c r="G82" s="21"/>
    </row>
    <row r="83" spans="1:7" ht="24">
      <c r="A83" s="54" t="s">
        <v>159</v>
      </c>
      <c r="B83" s="56" t="s">
        <v>15</v>
      </c>
      <c r="C83" s="57" t="s">
        <v>291</v>
      </c>
      <c r="D83" s="5"/>
      <c r="E83" s="29">
        <f>E84</f>
        <v>361345</v>
      </c>
      <c r="F83" s="21"/>
      <c r="G83" s="21"/>
    </row>
    <row r="84" spans="1:7" ht="24">
      <c r="A84" s="54" t="s">
        <v>91</v>
      </c>
      <c r="B84" s="57" t="s">
        <v>15</v>
      </c>
      <c r="C84" s="57" t="s">
        <v>291</v>
      </c>
      <c r="D84" s="57"/>
      <c r="E84" s="29">
        <f>E85</f>
        <v>361345</v>
      </c>
      <c r="F84" s="21"/>
      <c r="G84" s="21"/>
    </row>
    <row r="85" spans="1:7" ht="24">
      <c r="A85" s="47" t="s">
        <v>65</v>
      </c>
      <c r="B85" s="5" t="s">
        <v>15</v>
      </c>
      <c r="C85" s="5" t="s">
        <v>291</v>
      </c>
      <c r="D85" s="5" t="s">
        <v>57</v>
      </c>
      <c r="E85" s="31">
        <f>E86</f>
        <v>361345</v>
      </c>
      <c r="F85" s="21"/>
      <c r="G85" s="21"/>
    </row>
    <row r="86" spans="1:7" ht="24">
      <c r="A86" s="47" t="s">
        <v>66</v>
      </c>
      <c r="B86" s="5" t="s">
        <v>15</v>
      </c>
      <c r="C86" s="5" t="s">
        <v>291</v>
      </c>
      <c r="D86" s="5" t="s">
        <v>58</v>
      </c>
      <c r="E86" s="32">
        <v>361345</v>
      </c>
      <c r="F86" s="21"/>
      <c r="G86" s="21"/>
    </row>
    <row r="87" spans="1:7" ht="24">
      <c r="A87" s="81" t="s">
        <v>305</v>
      </c>
      <c r="B87" s="57" t="s">
        <v>15</v>
      </c>
      <c r="C87" s="57" t="s">
        <v>306</v>
      </c>
      <c r="D87" s="57"/>
      <c r="E87" s="29">
        <f>E88</f>
        <v>20000000</v>
      </c>
      <c r="F87" s="21"/>
      <c r="G87" s="21"/>
    </row>
    <row r="88" spans="1:7" ht="12">
      <c r="A88" s="55" t="s">
        <v>78</v>
      </c>
      <c r="B88" s="57" t="s">
        <v>15</v>
      </c>
      <c r="C88" s="57" t="s">
        <v>307</v>
      </c>
      <c r="D88" s="57"/>
      <c r="E88" s="29">
        <f>E89</f>
        <v>20000000</v>
      </c>
      <c r="F88" s="21"/>
      <c r="G88" s="21"/>
    </row>
    <row r="89" spans="1:7" ht="24">
      <c r="A89" s="55" t="s">
        <v>308</v>
      </c>
      <c r="B89" s="57" t="s">
        <v>15</v>
      </c>
      <c r="C89" s="57" t="s">
        <v>309</v>
      </c>
      <c r="D89" s="57"/>
      <c r="E89" s="29">
        <f>E90</f>
        <v>20000000</v>
      </c>
      <c r="F89" s="21"/>
      <c r="G89" s="21"/>
    </row>
    <row r="90" spans="1:7" ht="12">
      <c r="A90" s="65" t="s">
        <v>311</v>
      </c>
      <c r="B90" s="5" t="s">
        <v>15</v>
      </c>
      <c r="C90" s="5" t="s">
        <v>309</v>
      </c>
      <c r="D90" s="5" t="s">
        <v>132</v>
      </c>
      <c r="E90" s="31">
        <f>E91</f>
        <v>20000000</v>
      </c>
      <c r="F90" s="21"/>
      <c r="G90" s="21"/>
    </row>
    <row r="91" spans="1:7" ht="24">
      <c r="A91" s="71" t="s">
        <v>310</v>
      </c>
      <c r="B91" s="5" t="s">
        <v>15</v>
      </c>
      <c r="C91" s="5" t="s">
        <v>309</v>
      </c>
      <c r="D91" s="5" t="s">
        <v>133</v>
      </c>
      <c r="E91" s="32">
        <v>20000000</v>
      </c>
      <c r="F91" s="21"/>
      <c r="G91" s="21"/>
    </row>
    <row r="92" spans="1:7" ht="12">
      <c r="A92" s="50" t="s">
        <v>14</v>
      </c>
      <c r="B92" s="57" t="s">
        <v>15</v>
      </c>
      <c r="C92" s="56" t="s">
        <v>264</v>
      </c>
      <c r="D92" s="5"/>
      <c r="E92" s="29">
        <f>E93</f>
        <v>1067068.17</v>
      </c>
      <c r="F92" s="21"/>
      <c r="G92" s="21"/>
    </row>
    <row r="93" spans="1:7" ht="12">
      <c r="A93" s="23" t="s">
        <v>124</v>
      </c>
      <c r="B93" s="57" t="s">
        <v>15</v>
      </c>
      <c r="C93" s="58" t="s">
        <v>265</v>
      </c>
      <c r="D93" s="57"/>
      <c r="E93" s="29">
        <f>E94+E96+E98</f>
        <v>1067068.17</v>
      </c>
      <c r="F93" s="21"/>
      <c r="G93" s="21"/>
    </row>
    <row r="94" spans="1:7" ht="24">
      <c r="A94" s="47" t="s">
        <v>65</v>
      </c>
      <c r="B94" s="5" t="s">
        <v>15</v>
      </c>
      <c r="C94" s="30" t="s">
        <v>265</v>
      </c>
      <c r="D94" s="5" t="s">
        <v>57</v>
      </c>
      <c r="E94" s="31">
        <f>E95</f>
        <v>430685.3</v>
      </c>
      <c r="F94" s="21"/>
      <c r="G94" s="21"/>
    </row>
    <row r="95" spans="1:7" ht="24">
      <c r="A95" s="47" t="s">
        <v>66</v>
      </c>
      <c r="B95" s="5" t="s">
        <v>15</v>
      </c>
      <c r="C95" s="30" t="s">
        <v>265</v>
      </c>
      <c r="D95" s="5" t="s">
        <v>58</v>
      </c>
      <c r="E95" s="32">
        <v>430685.3</v>
      </c>
      <c r="F95" s="21"/>
      <c r="G95" s="21"/>
    </row>
    <row r="96" spans="1:7" ht="12">
      <c r="A96" s="52" t="s">
        <v>103</v>
      </c>
      <c r="B96" s="5" t="s">
        <v>15</v>
      </c>
      <c r="C96" s="30" t="s">
        <v>265</v>
      </c>
      <c r="D96" s="5" t="s">
        <v>102</v>
      </c>
      <c r="E96" s="31">
        <f>E97</f>
        <v>562762.87</v>
      </c>
      <c r="F96" s="21"/>
      <c r="G96" s="21"/>
    </row>
    <row r="97" spans="1:7" ht="12">
      <c r="A97" s="52" t="s">
        <v>104</v>
      </c>
      <c r="B97" s="5" t="s">
        <v>15</v>
      </c>
      <c r="C97" s="30" t="s">
        <v>265</v>
      </c>
      <c r="D97" s="5" t="s">
        <v>101</v>
      </c>
      <c r="E97" s="32">
        <v>562762.87</v>
      </c>
      <c r="F97" s="21"/>
      <c r="G97" s="21"/>
    </row>
    <row r="98" spans="1:7" ht="12">
      <c r="A98" s="6" t="s">
        <v>47</v>
      </c>
      <c r="B98" s="5" t="s">
        <v>15</v>
      </c>
      <c r="C98" s="30" t="s">
        <v>265</v>
      </c>
      <c r="D98" s="5" t="s">
        <v>59</v>
      </c>
      <c r="E98" s="31">
        <f>E99</f>
        <v>73620</v>
      </c>
      <c r="F98" s="21"/>
      <c r="G98" s="21"/>
    </row>
    <row r="99" spans="1:7" ht="12">
      <c r="A99" s="52" t="s">
        <v>67</v>
      </c>
      <c r="B99" s="5" t="s">
        <v>15</v>
      </c>
      <c r="C99" s="30" t="s">
        <v>265</v>
      </c>
      <c r="D99" s="5" t="s">
        <v>60</v>
      </c>
      <c r="E99" s="32">
        <v>73620</v>
      </c>
      <c r="F99" s="21"/>
      <c r="G99" s="21"/>
    </row>
    <row r="100" spans="1:7" ht="12">
      <c r="A100" s="1" t="s">
        <v>16</v>
      </c>
      <c r="B100" s="3" t="s">
        <v>17</v>
      </c>
      <c r="C100" s="38" t="s">
        <v>79</v>
      </c>
      <c r="D100" s="3" t="s">
        <v>79</v>
      </c>
      <c r="E100" s="28">
        <f aca="true" t="shared" si="0" ref="E100:E105">E101</f>
        <v>298320</v>
      </c>
      <c r="F100" s="21"/>
      <c r="G100" s="21"/>
    </row>
    <row r="101" spans="1:7" ht="12">
      <c r="A101" s="13" t="s">
        <v>18</v>
      </c>
      <c r="B101" s="15" t="s">
        <v>19</v>
      </c>
      <c r="C101" s="39" t="s">
        <v>79</v>
      </c>
      <c r="D101" s="9" t="s">
        <v>79</v>
      </c>
      <c r="E101" s="34">
        <f t="shared" si="0"/>
        <v>298320</v>
      </c>
      <c r="F101" s="21"/>
      <c r="G101" s="21"/>
    </row>
    <row r="102" spans="1:7" ht="24">
      <c r="A102" s="33" t="s">
        <v>92</v>
      </c>
      <c r="B102" s="56" t="s">
        <v>19</v>
      </c>
      <c r="C102" s="56" t="s">
        <v>160</v>
      </c>
      <c r="D102" s="5" t="s">
        <v>79</v>
      </c>
      <c r="E102" s="29">
        <f t="shared" si="0"/>
        <v>298320</v>
      </c>
      <c r="F102" s="21"/>
      <c r="G102" s="21"/>
    </row>
    <row r="103" spans="1:7" ht="12">
      <c r="A103" s="54" t="s">
        <v>78</v>
      </c>
      <c r="B103" s="57" t="s">
        <v>19</v>
      </c>
      <c r="C103" s="58" t="s">
        <v>161</v>
      </c>
      <c r="D103" s="57" t="s">
        <v>79</v>
      </c>
      <c r="E103" s="29">
        <f t="shared" si="0"/>
        <v>298320</v>
      </c>
      <c r="F103" s="21"/>
      <c r="G103" s="21"/>
    </row>
    <row r="104" spans="1:7" ht="24">
      <c r="A104" s="54" t="s">
        <v>20</v>
      </c>
      <c r="B104" s="57" t="s">
        <v>19</v>
      </c>
      <c r="C104" s="58" t="s">
        <v>162</v>
      </c>
      <c r="D104" s="57" t="s">
        <v>79</v>
      </c>
      <c r="E104" s="29">
        <f>E105+E107</f>
        <v>298320</v>
      </c>
      <c r="F104" s="21"/>
      <c r="G104" s="21"/>
    </row>
    <row r="105" spans="1:7" ht="48">
      <c r="A105" s="6" t="s">
        <v>86</v>
      </c>
      <c r="B105" s="5" t="s">
        <v>19</v>
      </c>
      <c r="C105" s="30" t="s">
        <v>162</v>
      </c>
      <c r="D105" s="4" t="s">
        <v>54</v>
      </c>
      <c r="E105" s="31">
        <f t="shared" si="0"/>
        <v>252377.24</v>
      </c>
      <c r="F105" s="21"/>
      <c r="G105" s="21"/>
    </row>
    <row r="106" spans="1:7" ht="24">
      <c r="A106" s="6" t="s">
        <v>97</v>
      </c>
      <c r="B106" s="5" t="s">
        <v>19</v>
      </c>
      <c r="C106" s="30" t="s">
        <v>162</v>
      </c>
      <c r="D106" s="4" t="s">
        <v>56</v>
      </c>
      <c r="E106" s="32">
        <v>252377.24</v>
      </c>
      <c r="F106" s="21"/>
      <c r="G106" s="21"/>
    </row>
    <row r="107" spans="1:7" ht="24">
      <c r="A107" s="47" t="s">
        <v>65</v>
      </c>
      <c r="B107" s="5" t="s">
        <v>19</v>
      </c>
      <c r="C107" s="30" t="s">
        <v>162</v>
      </c>
      <c r="D107" s="4" t="s">
        <v>57</v>
      </c>
      <c r="E107" s="31">
        <f>E108</f>
        <v>45942.76</v>
      </c>
      <c r="F107" s="21"/>
      <c r="G107" s="21"/>
    </row>
    <row r="108" spans="1:7" ht="24">
      <c r="A108" s="47" t="s">
        <v>66</v>
      </c>
      <c r="B108" s="5" t="s">
        <v>19</v>
      </c>
      <c r="C108" s="30" t="s">
        <v>162</v>
      </c>
      <c r="D108" s="4" t="s">
        <v>58</v>
      </c>
      <c r="E108" s="32">
        <v>45942.76</v>
      </c>
      <c r="F108" s="21"/>
      <c r="G108" s="21"/>
    </row>
    <row r="109" spans="1:7" ht="24">
      <c r="A109" s="12" t="s">
        <v>21</v>
      </c>
      <c r="B109" s="3" t="s">
        <v>22</v>
      </c>
      <c r="C109" s="3"/>
      <c r="D109" s="3"/>
      <c r="E109" s="28">
        <f>E110+E130</f>
        <v>2788785.75</v>
      </c>
      <c r="F109" s="21"/>
      <c r="G109" s="21"/>
    </row>
    <row r="110" spans="1:7" ht="36">
      <c r="A110" s="13" t="s">
        <v>23</v>
      </c>
      <c r="B110" s="15" t="s">
        <v>24</v>
      </c>
      <c r="C110" s="9"/>
      <c r="D110" s="59"/>
      <c r="E110" s="35">
        <f>E111</f>
        <v>2115326.05</v>
      </c>
      <c r="F110" s="21"/>
      <c r="G110" s="21"/>
    </row>
    <row r="111" spans="1:7" ht="36">
      <c r="A111" s="33" t="s">
        <v>88</v>
      </c>
      <c r="B111" s="57" t="s">
        <v>24</v>
      </c>
      <c r="C111" s="57" t="s">
        <v>145</v>
      </c>
      <c r="D111" s="20"/>
      <c r="E111" s="29">
        <f>E112</f>
        <v>2115326.05</v>
      </c>
      <c r="F111" s="21"/>
      <c r="G111" s="21"/>
    </row>
    <row r="112" spans="1:7" ht="24">
      <c r="A112" s="16" t="s">
        <v>144</v>
      </c>
      <c r="B112" s="57" t="s">
        <v>24</v>
      </c>
      <c r="C112" s="57" t="s">
        <v>146</v>
      </c>
      <c r="D112" s="20"/>
      <c r="E112" s="29">
        <f>E113+E116+E119+E124+E127</f>
        <v>2115326.05</v>
      </c>
      <c r="F112" s="21"/>
      <c r="G112" s="21"/>
    </row>
    <row r="113" spans="1:7" ht="12">
      <c r="A113" s="16" t="s">
        <v>119</v>
      </c>
      <c r="B113" s="57" t="s">
        <v>24</v>
      </c>
      <c r="C113" s="57" t="s">
        <v>163</v>
      </c>
      <c r="D113" s="5"/>
      <c r="E113" s="29">
        <f>E114</f>
        <v>185540.42</v>
      </c>
      <c r="F113" s="21"/>
      <c r="G113" s="21"/>
    </row>
    <row r="114" spans="1:7" ht="24">
      <c r="A114" s="47" t="s">
        <v>65</v>
      </c>
      <c r="B114" s="5" t="s">
        <v>24</v>
      </c>
      <c r="C114" s="5" t="s">
        <v>163</v>
      </c>
      <c r="D114" s="5" t="s">
        <v>57</v>
      </c>
      <c r="E114" s="31">
        <f>E115</f>
        <v>185540.42</v>
      </c>
      <c r="F114" s="21"/>
      <c r="G114" s="21"/>
    </row>
    <row r="115" spans="1:7" ht="24">
      <c r="A115" s="47" t="s">
        <v>66</v>
      </c>
      <c r="B115" s="5" t="s">
        <v>24</v>
      </c>
      <c r="C115" s="5" t="s">
        <v>163</v>
      </c>
      <c r="D115" s="5" t="s">
        <v>58</v>
      </c>
      <c r="E115" s="32">
        <v>185540.42</v>
      </c>
      <c r="F115" s="21"/>
      <c r="G115" s="21"/>
    </row>
    <row r="116" spans="1:7" ht="12">
      <c r="A116" s="55" t="s">
        <v>165</v>
      </c>
      <c r="B116" s="57" t="s">
        <v>24</v>
      </c>
      <c r="C116" s="57" t="s">
        <v>164</v>
      </c>
      <c r="D116" s="57"/>
      <c r="E116" s="29">
        <f>E117</f>
        <v>1341194.63</v>
      </c>
      <c r="F116" s="21"/>
      <c r="G116" s="21"/>
    </row>
    <row r="117" spans="1:7" ht="48">
      <c r="A117" s="6" t="s">
        <v>86</v>
      </c>
      <c r="B117" s="5" t="s">
        <v>24</v>
      </c>
      <c r="C117" s="5" t="s">
        <v>164</v>
      </c>
      <c r="D117" s="20">
        <v>100</v>
      </c>
      <c r="E117" s="31">
        <f>E118</f>
        <v>1341194.63</v>
      </c>
      <c r="F117" s="21"/>
      <c r="G117" s="21"/>
    </row>
    <row r="118" spans="1:7" ht="24">
      <c r="A118" s="6" t="s">
        <v>97</v>
      </c>
      <c r="B118" s="5" t="s">
        <v>24</v>
      </c>
      <c r="C118" s="5" t="s">
        <v>164</v>
      </c>
      <c r="D118" s="20">
        <v>120</v>
      </c>
      <c r="E118" s="32">
        <v>1341194.63</v>
      </c>
      <c r="F118" s="21"/>
      <c r="G118" s="21"/>
    </row>
    <row r="119" spans="1:7" ht="12">
      <c r="A119" s="55" t="s">
        <v>166</v>
      </c>
      <c r="B119" s="57" t="s">
        <v>24</v>
      </c>
      <c r="C119" s="57" t="s">
        <v>238</v>
      </c>
      <c r="D119" s="57"/>
      <c r="E119" s="29">
        <f>E120+E122</f>
        <v>103561</v>
      </c>
      <c r="F119" s="21"/>
      <c r="G119" s="21"/>
    </row>
    <row r="120" spans="1:7" ht="48">
      <c r="A120" s="6" t="s">
        <v>86</v>
      </c>
      <c r="B120" s="5" t="s">
        <v>24</v>
      </c>
      <c r="C120" s="5" t="s">
        <v>238</v>
      </c>
      <c r="D120" s="20">
        <v>100</v>
      </c>
      <c r="E120" s="31">
        <f>E121</f>
        <v>72995</v>
      </c>
      <c r="F120" s="21"/>
      <c r="G120" s="21"/>
    </row>
    <row r="121" spans="1:7" ht="24">
      <c r="A121" s="6" t="s">
        <v>97</v>
      </c>
      <c r="B121" s="5" t="s">
        <v>24</v>
      </c>
      <c r="C121" s="5" t="s">
        <v>238</v>
      </c>
      <c r="D121" s="20">
        <v>120</v>
      </c>
      <c r="E121" s="32">
        <v>72995</v>
      </c>
      <c r="F121" s="21"/>
      <c r="G121" s="21"/>
    </row>
    <row r="122" spans="1:7" ht="24">
      <c r="A122" s="47" t="s">
        <v>65</v>
      </c>
      <c r="B122" s="5" t="s">
        <v>24</v>
      </c>
      <c r="C122" s="5" t="s">
        <v>238</v>
      </c>
      <c r="D122" s="5" t="s">
        <v>57</v>
      </c>
      <c r="E122" s="31">
        <f>E123</f>
        <v>30566</v>
      </c>
      <c r="F122" s="21"/>
      <c r="G122" s="21"/>
    </row>
    <row r="123" spans="1:7" ht="24">
      <c r="A123" s="47" t="s">
        <v>66</v>
      </c>
      <c r="B123" s="5" t="s">
        <v>24</v>
      </c>
      <c r="C123" s="5" t="s">
        <v>238</v>
      </c>
      <c r="D123" s="5" t="s">
        <v>58</v>
      </c>
      <c r="E123" s="32">
        <v>30566</v>
      </c>
      <c r="F123" s="21"/>
      <c r="G123" s="21"/>
    </row>
    <row r="124" spans="1:7" ht="24">
      <c r="A124" s="55" t="s">
        <v>169</v>
      </c>
      <c r="B124" s="57" t="s">
        <v>24</v>
      </c>
      <c r="C124" s="57" t="s">
        <v>170</v>
      </c>
      <c r="D124" s="57"/>
      <c r="E124" s="29">
        <f>E125</f>
        <v>183320</v>
      </c>
      <c r="F124" s="21"/>
      <c r="G124" s="21"/>
    </row>
    <row r="125" spans="1:7" ht="24">
      <c r="A125" s="47" t="s">
        <v>65</v>
      </c>
      <c r="B125" s="5" t="s">
        <v>24</v>
      </c>
      <c r="C125" s="5" t="s">
        <v>170</v>
      </c>
      <c r="D125" s="5" t="s">
        <v>57</v>
      </c>
      <c r="E125" s="31">
        <f>E126</f>
        <v>183320</v>
      </c>
      <c r="F125" s="21"/>
      <c r="G125" s="21"/>
    </row>
    <row r="126" spans="1:7" ht="24">
      <c r="A126" s="47" t="s">
        <v>66</v>
      </c>
      <c r="B126" s="5" t="s">
        <v>24</v>
      </c>
      <c r="C126" s="5" t="s">
        <v>170</v>
      </c>
      <c r="D126" s="5" t="s">
        <v>58</v>
      </c>
      <c r="E126" s="32">
        <v>183320</v>
      </c>
      <c r="F126" s="21"/>
      <c r="G126" s="21"/>
    </row>
    <row r="127" spans="1:7" ht="24">
      <c r="A127" s="55" t="s">
        <v>167</v>
      </c>
      <c r="B127" s="57" t="s">
        <v>24</v>
      </c>
      <c r="C127" s="57" t="s">
        <v>168</v>
      </c>
      <c r="D127" s="57"/>
      <c r="E127" s="29">
        <f>E128</f>
        <v>301710</v>
      </c>
      <c r="F127" s="21"/>
      <c r="G127" s="21"/>
    </row>
    <row r="128" spans="1:7" ht="48">
      <c r="A128" s="6" t="s">
        <v>86</v>
      </c>
      <c r="B128" s="5" t="s">
        <v>24</v>
      </c>
      <c r="C128" s="5" t="s">
        <v>168</v>
      </c>
      <c r="D128" s="20">
        <v>100</v>
      </c>
      <c r="E128" s="31">
        <f>E129</f>
        <v>301710</v>
      </c>
      <c r="F128" s="21"/>
      <c r="G128" s="21"/>
    </row>
    <row r="129" spans="1:7" ht="24">
      <c r="A129" s="6" t="s">
        <v>97</v>
      </c>
      <c r="B129" s="5" t="s">
        <v>24</v>
      </c>
      <c r="C129" s="5" t="s">
        <v>168</v>
      </c>
      <c r="D129" s="20">
        <v>120</v>
      </c>
      <c r="E129" s="32">
        <v>301710</v>
      </c>
      <c r="F129" s="21"/>
      <c r="G129" s="21"/>
    </row>
    <row r="130" spans="1:7" ht="12">
      <c r="A130" s="13" t="s">
        <v>80</v>
      </c>
      <c r="B130" s="15" t="s">
        <v>50</v>
      </c>
      <c r="C130" s="9"/>
      <c r="D130" s="59"/>
      <c r="E130" s="35">
        <f>E131</f>
        <v>673459.7</v>
      </c>
      <c r="F130" s="21"/>
      <c r="G130" s="21"/>
    </row>
    <row r="131" spans="1:7" ht="36">
      <c r="A131" s="33" t="s">
        <v>88</v>
      </c>
      <c r="B131" s="57" t="s">
        <v>50</v>
      </c>
      <c r="C131" s="57" t="s">
        <v>145</v>
      </c>
      <c r="D131" s="20"/>
      <c r="E131" s="29">
        <f>E132</f>
        <v>673459.7</v>
      </c>
      <c r="F131" s="21"/>
      <c r="G131" s="21"/>
    </row>
    <row r="132" spans="1:7" ht="24">
      <c r="A132" s="16" t="s">
        <v>144</v>
      </c>
      <c r="B132" s="57" t="s">
        <v>50</v>
      </c>
      <c r="C132" s="57" t="s">
        <v>146</v>
      </c>
      <c r="D132" s="20"/>
      <c r="E132" s="29">
        <f>E133</f>
        <v>673459.7</v>
      </c>
      <c r="F132" s="21"/>
      <c r="G132" s="21"/>
    </row>
    <row r="133" spans="1:7" ht="24">
      <c r="A133" s="16" t="s">
        <v>93</v>
      </c>
      <c r="B133" s="57" t="s">
        <v>50</v>
      </c>
      <c r="C133" s="57" t="s">
        <v>172</v>
      </c>
      <c r="D133" s="20"/>
      <c r="E133" s="29">
        <f>E134+E136</f>
        <v>673459.7</v>
      </c>
      <c r="F133" s="21"/>
      <c r="G133" s="21"/>
    </row>
    <row r="134" spans="1:7" ht="48">
      <c r="A134" s="6" t="s">
        <v>86</v>
      </c>
      <c r="B134" s="5" t="s">
        <v>50</v>
      </c>
      <c r="C134" s="5" t="s">
        <v>172</v>
      </c>
      <c r="D134" s="20">
        <v>100</v>
      </c>
      <c r="E134" s="31">
        <f>E135</f>
        <v>487021.3</v>
      </c>
      <c r="F134" s="21"/>
      <c r="G134" s="21"/>
    </row>
    <row r="135" spans="1:7" ht="24">
      <c r="A135" s="6" t="s">
        <v>97</v>
      </c>
      <c r="B135" s="5" t="s">
        <v>50</v>
      </c>
      <c r="C135" s="5" t="s">
        <v>172</v>
      </c>
      <c r="D135" s="20">
        <v>120</v>
      </c>
      <c r="E135" s="32">
        <v>487021.3</v>
      </c>
      <c r="F135" s="21"/>
      <c r="G135" s="21"/>
    </row>
    <row r="136" spans="1:7" ht="24">
      <c r="A136" s="47" t="s">
        <v>65</v>
      </c>
      <c r="B136" s="5" t="s">
        <v>50</v>
      </c>
      <c r="C136" s="5" t="s">
        <v>172</v>
      </c>
      <c r="D136" s="5" t="s">
        <v>57</v>
      </c>
      <c r="E136" s="31">
        <f>E137</f>
        <v>186438.4</v>
      </c>
      <c r="F136" s="21"/>
      <c r="G136" s="21"/>
    </row>
    <row r="137" spans="1:7" ht="24">
      <c r="A137" s="47" t="s">
        <v>66</v>
      </c>
      <c r="B137" s="5" t="s">
        <v>50</v>
      </c>
      <c r="C137" s="5" t="s">
        <v>172</v>
      </c>
      <c r="D137" s="5" t="s">
        <v>58</v>
      </c>
      <c r="E137" s="32">
        <v>186438.4</v>
      </c>
      <c r="F137" s="21"/>
      <c r="G137" s="21"/>
    </row>
    <row r="138" spans="1:7" ht="12">
      <c r="A138" s="18" t="s">
        <v>113</v>
      </c>
      <c r="B138" s="3" t="s">
        <v>110</v>
      </c>
      <c r="C138" s="10"/>
      <c r="D138" s="60"/>
      <c r="E138" s="28">
        <f>E139+E154</f>
        <v>9354509.85</v>
      </c>
      <c r="F138" s="21"/>
      <c r="G138" s="21"/>
    </row>
    <row r="139" spans="1:7" ht="12">
      <c r="A139" s="19" t="s">
        <v>118</v>
      </c>
      <c r="B139" s="15" t="s">
        <v>116</v>
      </c>
      <c r="C139" s="9"/>
      <c r="D139" s="59"/>
      <c r="E139" s="35">
        <f>E140</f>
        <v>9149509.85</v>
      </c>
      <c r="F139" s="21"/>
      <c r="G139" s="21"/>
    </row>
    <row r="140" spans="1:7" ht="36">
      <c r="A140" s="33" t="s">
        <v>117</v>
      </c>
      <c r="B140" s="57" t="s">
        <v>116</v>
      </c>
      <c r="C140" s="57" t="s">
        <v>173</v>
      </c>
      <c r="D140" s="5"/>
      <c r="E140" s="29">
        <f>E141</f>
        <v>9149509.85</v>
      </c>
      <c r="F140" s="21"/>
      <c r="G140" s="21"/>
    </row>
    <row r="141" spans="1:7" ht="24">
      <c r="A141" s="16" t="s">
        <v>175</v>
      </c>
      <c r="B141" s="57" t="s">
        <v>116</v>
      </c>
      <c r="C141" s="57" t="s">
        <v>174</v>
      </c>
      <c r="D141" s="5"/>
      <c r="E141" s="29">
        <f>E142+E145+E148+E151</f>
        <v>9149509.85</v>
      </c>
      <c r="F141" s="21"/>
      <c r="G141" s="21"/>
    </row>
    <row r="142" spans="1:7" ht="12">
      <c r="A142" s="16" t="s">
        <v>120</v>
      </c>
      <c r="B142" s="57" t="s">
        <v>116</v>
      </c>
      <c r="C142" s="57" t="s">
        <v>176</v>
      </c>
      <c r="D142" s="5"/>
      <c r="E142" s="29">
        <f>E143</f>
        <v>3883920.61</v>
      </c>
      <c r="F142" s="21"/>
      <c r="G142" s="21"/>
    </row>
    <row r="143" spans="1:7" ht="24">
      <c r="A143" s="47" t="s">
        <v>65</v>
      </c>
      <c r="B143" s="5" t="s">
        <v>116</v>
      </c>
      <c r="C143" s="5" t="s">
        <v>176</v>
      </c>
      <c r="D143" s="5" t="s">
        <v>57</v>
      </c>
      <c r="E143" s="31">
        <f>E144</f>
        <v>3883920.61</v>
      </c>
      <c r="F143" s="21"/>
      <c r="G143" s="21"/>
    </row>
    <row r="144" spans="1:7" ht="24">
      <c r="A144" s="47" t="s">
        <v>66</v>
      </c>
      <c r="B144" s="5" t="s">
        <v>116</v>
      </c>
      <c r="C144" s="5" t="s">
        <v>176</v>
      </c>
      <c r="D144" s="5" t="s">
        <v>58</v>
      </c>
      <c r="E144" s="32">
        <v>3883920.61</v>
      </c>
      <c r="F144" s="21"/>
      <c r="G144" s="21"/>
    </row>
    <row r="145" spans="1:7" ht="12">
      <c r="A145" s="16" t="s">
        <v>177</v>
      </c>
      <c r="B145" s="57" t="s">
        <v>116</v>
      </c>
      <c r="C145" s="57" t="s">
        <v>178</v>
      </c>
      <c r="D145" s="5"/>
      <c r="E145" s="29">
        <f>E146</f>
        <v>2763030.19</v>
      </c>
      <c r="F145" s="21"/>
      <c r="G145" s="21"/>
    </row>
    <row r="146" spans="1:7" ht="24">
      <c r="A146" s="47" t="s">
        <v>65</v>
      </c>
      <c r="B146" s="5" t="s">
        <v>116</v>
      </c>
      <c r="C146" s="5" t="s">
        <v>178</v>
      </c>
      <c r="D146" s="5" t="s">
        <v>57</v>
      </c>
      <c r="E146" s="31">
        <f>E147</f>
        <v>2763030.19</v>
      </c>
      <c r="F146" s="21"/>
      <c r="G146" s="21"/>
    </row>
    <row r="147" spans="1:7" ht="24">
      <c r="A147" s="47" t="s">
        <v>66</v>
      </c>
      <c r="B147" s="5" t="s">
        <v>116</v>
      </c>
      <c r="C147" s="5" t="s">
        <v>178</v>
      </c>
      <c r="D147" s="5" t="s">
        <v>58</v>
      </c>
      <c r="E147" s="32">
        <v>2763030.19</v>
      </c>
      <c r="F147" s="21"/>
      <c r="G147" s="21"/>
    </row>
    <row r="148" spans="1:7" ht="12">
      <c r="A148" s="16" t="s">
        <v>121</v>
      </c>
      <c r="B148" s="57" t="s">
        <v>116</v>
      </c>
      <c r="C148" s="57" t="s">
        <v>179</v>
      </c>
      <c r="D148" s="5"/>
      <c r="E148" s="29">
        <f>E149</f>
        <v>514233.05</v>
      </c>
      <c r="F148" s="21"/>
      <c r="G148" s="21"/>
    </row>
    <row r="149" spans="1:7" ht="24">
      <c r="A149" s="47" t="s">
        <v>65</v>
      </c>
      <c r="B149" s="5" t="s">
        <v>116</v>
      </c>
      <c r="C149" s="5" t="s">
        <v>179</v>
      </c>
      <c r="D149" s="5" t="s">
        <v>57</v>
      </c>
      <c r="E149" s="31">
        <f>E150</f>
        <v>514233.05</v>
      </c>
      <c r="F149" s="21"/>
      <c r="G149" s="21"/>
    </row>
    <row r="150" spans="1:7" ht="24">
      <c r="A150" s="47" t="s">
        <v>66</v>
      </c>
      <c r="B150" s="5" t="s">
        <v>116</v>
      </c>
      <c r="C150" s="5" t="s">
        <v>179</v>
      </c>
      <c r="D150" s="5" t="s">
        <v>58</v>
      </c>
      <c r="E150" s="32">
        <v>514233.05</v>
      </c>
      <c r="F150" s="21"/>
      <c r="G150" s="21"/>
    </row>
    <row r="151" spans="1:7" ht="36">
      <c r="A151" s="16" t="s">
        <v>282</v>
      </c>
      <c r="B151" s="57" t="s">
        <v>116</v>
      </c>
      <c r="C151" s="57" t="s">
        <v>281</v>
      </c>
      <c r="D151" s="57"/>
      <c r="E151" s="29">
        <f>E152</f>
        <v>1988326</v>
      </c>
      <c r="F151" s="21"/>
      <c r="G151" s="21"/>
    </row>
    <row r="152" spans="1:7" ht="24">
      <c r="A152" s="47" t="s">
        <v>65</v>
      </c>
      <c r="B152" s="5" t="s">
        <v>116</v>
      </c>
      <c r="C152" s="5" t="s">
        <v>281</v>
      </c>
      <c r="D152" s="5" t="s">
        <v>57</v>
      </c>
      <c r="E152" s="31">
        <f>E153</f>
        <v>1988326</v>
      </c>
      <c r="F152" s="21"/>
      <c r="G152" s="21"/>
    </row>
    <row r="153" spans="1:7" ht="24">
      <c r="A153" s="47" t="s">
        <v>66</v>
      </c>
      <c r="B153" s="5" t="s">
        <v>116</v>
      </c>
      <c r="C153" s="5" t="s">
        <v>281</v>
      </c>
      <c r="D153" s="5" t="s">
        <v>58</v>
      </c>
      <c r="E153" s="32">
        <v>1988326</v>
      </c>
      <c r="F153" s="21"/>
      <c r="G153" s="21"/>
    </row>
    <row r="154" spans="1:7" ht="12">
      <c r="A154" s="19" t="s">
        <v>112</v>
      </c>
      <c r="B154" s="15" t="s">
        <v>111</v>
      </c>
      <c r="C154" s="9"/>
      <c r="D154" s="59"/>
      <c r="E154" s="35">
        <f>E155</f>
        <v>205000</v>
      </c>
      <c r="F154" s="21"/>
      <c r="G154" s="21"/>
    </row>
    <row r="155" spans="1:7" ht="36">
      <c r="A155" s="33" t="s">
        <v>75</v>
      </c>
      <c r="B155" s="57" t="s">
        <v>111</v>
      </c>
      <c r="C155" s="57" t="s">
        <v>158</v>
      </c>
      <c r="D155" s="20"/>
      <c r="E155" s="29">
        <f>E156</f>
        <v>205000</v>
      </c>
      <c r="F155" s="21"/>
      <c r="G155" s="21"/>
    </row>
    <row r="156" spans="1:7" ht="36">
      <c r="A156" s="54" t="s">
        <v>240</v>
      </c>
      <c r="B156" s="57" t="s">
        <v>111</v>
      </c>
      <c r="C156" s="57" t="s">
        <v>157</v>
      </c>
      <c r="D156" s="20"/>
      <c r="E156" s="29">
        <f>E157</f>
        <v>205000</v>
      </c>
      <c r="F156" s="21"/>
      <c r="G156" s="21"/>
    </row>
    <row r="157" spans="1:7" ht="24">
      <c r="A157" s="16" t="s">
        <v>114</v>
      </c>
      <c r="B157" s="57" t="s">
        <v>111</v>
      </c>
      <c r="C157" s="57" t="s">
        <v>301</v>
      </c>
      <c r="D157" s="5"/>
      <c r="E157" s="29">
        <f>E158</f>
        <v>205000</v>
      </c>
      <c r="F157" s="21"/>
      <c r="G157" s="21"/>
    </row>
    <row r="158" spans="1:7" ht="24">
      <c r="A158" s="47" t="s">
        <v>65</v>
      </c>
      <c r="B158" s="5" t="s">
        <v>111</v>
      </c>
      <c r="C158" s="5" t="s">
        <v>301</v>
      </c>
      <c r="D158" s="5" t="s">
        <v>57</v>
      </c>
      <c r="E158" s="31">
        <f>E159</f>
        <v>205000</v>
      </c>
      <c r="F158" s="21"/>
      <c r="G158" s="21"/>
    </row>
    <row r="159" spans="1:7" ht="24">
      <c r="A159" s="47" t="s">
        <v>66</v>
      </c>
      <c r="B159" s="5" t="s">
        <v>111</v>
      </c>
      <c r="C159" s="5" t="s">
        <v>301</v>
      </c>
      <c r="D159" s="5" t="s">
        <v>58</v>
      </c>
      <c r="E159" s="32">
        <v>205000</v>
      </c>
      <c r="F159" s="21"/>
      <c r="G159" s="21"/>
    </row>
    <row r="160" spans="1:7" ht="12">
      <c r="A160" s="18" t="s">
        <v>25</v>
      </c>
      <c r="B160" s="3" t="s">
        <v>26</v>
      </c>
      <c r="C160" s="10"/>
      <c r="D160" s="60"/>
      <c r="E160" s="28">
        <f>E161+E203+E177</f>
        <v>20847009.72</v>
      </c>
      <c r="F160" s="21"/>
      <c r="G160" s="21"/>
    </row>
    <row r="161" spans="1:7" ht="12">
      <c r="A161" s="19" t="s">
        <v>27</v>
      </c>
      <c r="B161" s="15" t="s">
        <v>28</v>
      </c>
      <c r="C161" s="9"/>
      <c r="D161" s="59"/>
      <c r="E161" s="35">
        <f>E167+E172+E162</f>
        <v>2489717.69</v>
      </c>
      <c r="F161" s="21"/>
      <c r="G161" s="21"/>
    </row>
    <row r="162" spans="1:7" ht="36">
      <c r="A162" s="33" t="s">
        <v>115</v>
      </c>
      <c r="B162" s="57" t="s">
        <v>28</v>
      </c>
      <c r="C162" s="57" t="s">
        <v>202</v>
      </c>
      <c r="D162" s="44"/>
      <c r="E162" s="29">
        <f>E163</f>
        <v>21725.01</v>
      </c>
      <c r="F162" s="21"/>
      <c r="G162" s="21"/>
    </row>
    <row r="163" spans="1:7" ht="24">
      <c r="A163" s="16" t="s">
        <v>294</v>
      </c>
      <c r="B163" s="57" t="s">
        <v>28</v>
      </c>
      <c r="C163" s="57" t="s">
        <v>269</v>
      </c>
      <c r="D163" s="44"/>
      <c r="E163" s="29">
        <f>E164</f>
        <v>21725.01</v>
      </c>
      <c r="F163" s="21"/>
      <c r="G163" s="21"/>
    </row>
    <row r="164" spans="1:7" ht="24">
      <c r="A164" s="16" t="s">
        <v>293</v>
      </c>
      <c r="B164" s="57" t="s">
        <v>28</v>
      </c>
      <c r="C164" s="57" t="s">
        <v>292</v>
      </c>
      <c r="D164" s="44"/>
      <c r="E164" s="29">
        <f>E165</f>
        <v>21725.01</v>
      </c>
      <c r="F164" s="21"/>
      <c r="G164" s="21"/>
    </row>
    <row r="165" spans="1:7" ht="24">
      <c r="A165" s="47" t="s">
        <v>65</v>
      </c>
      <c r="B165" s="5" t="s">
        <v>28</v>
      </c>
      <c r="C165" s="5" t="s">
        <v>292</v>
      </c>
      <c r="D165" s="20">
        <v>200</v>
      </c>
      <c r="E165" s="31">
        <f>E166</f>
        <v>21725.01</v>
      </c>
      <c r="F165" s="21"/>
      <c r="G165" s="21"/>
    </row>
    <row r="166" spans="1:7" ht="24">
      <c r="A166" s="47" t="s">
        <v>66</v>
      </c>
      <c r="B166" s="5" t="s">
        <v>28</v>
      </c>
      <c r="C166" s="5" t="s">
        <v>292</v>
      </c>
      <c r="D166" s="20">
        <v>240</v>
      </c>
      <c r="E166" s="32">
        <v>21725.01</v>
      </c>
      <c r="F166" s="21"/>
      <c r="G166" s="21"/>
    </row>
    <row r="167" spans="1:7" ht="60">
      <c r="A167" s="33" t="s">
        <v>181</v>
      </c>
      <c r="B167" s="57" t="s">
        <v>28</v>
      </c>
      <c r="C167" s="57" t="s">
        <v>182</v>
      </c>
      <c r="D167" s="20"/>
      <c r="E167" s="29">
        <f>E168</f>
        <v>2207109.33</v>
      </c>
      <c r="F167" s="21"/>
      <c r="G167" s="21"/>
    </row>
    <row r="168" spans="1:7" ht="24">
      <c r="A168" s="55" t="s">
        <v>183</v>
      </c>
      <c r="B168" s="57" t="s">
        <v>28</v>
      </c>
      <c r="C168" s="57" t="s">
        <v>184</v>
      </c>
      <c r="D168" s="20"/>
      <c r="E168" s="29">
        <f>E169</f>
        <v>2207109.33</v>
      </c>
      <c r="F168" s="21"/>
      <c r="G168" s="21"/>
    </row>
    <row r="169" spans="1:7" ht="24">
      <c r="A169" s="55" t="s">
        <v>185</v>
      </c>
      <c r="B169" s="57" t="s">
        <v>28</v>
      </c>
      <c r="C169" s="57" t="s">
        <v>302</v>
      </c>
      <c r="D169" s="44"/>
      <c r="E169" s="29">
        <f>E170</f>
        <v>2207109.33</v>
      </c>
      <c r="F169" s="21"/>
      <c r="G169" s="21"/>
    </row>
    <row r="170" spans="1:7" ht="24">
      <c r="A170" s="47" t="s">
        <v>65</v>
      </c>
      <c r="B170" s="5" t="s">
        <v>28</v>
      </c>
      <c r="C170" s="5" t="s">
        <v>302</v>
      </c>
      <c r="D170" s="20">
        <v>200</v>
      </c>
      <c r="E170" s="31">
        <f>E171</f>
        <v>2207109.33</v>
      </c>
      <c r="F170" s="21"/>
      <c r="G170" s="21"/>
    </row>
    <row r="171" spans="1:7" ht="24">
      <c r="A171" s="47" t="s">
        <v>66</v>
      </c>
      <c r="B171" s="5" t="s">
        <v>28</v>
      </c>
      <c r="C171" s="5" t="s">
        <v>302</v>
      </c>
      <c r="D171" s="20">
        <v>240</v>
      </c>
      <c r="E171" s="32">
        <v>2207109.33</v>
      </c>
      <c r="F171" s="21"/>
      <c r="G171" s="21"/>
    </row>
    <row r="172" spans="1:7" ht="36">
      <c r="A172" s="33" t="s">
        <v>75</v>
      </c>
      <c r="B172" s="57" t="s">
        <v>28</v>
      </c>
      <c r="C172" s="57" t="s">
        <v>158</v>
      </c>
      <c r="D172" s="20"/>
      <c r="E172" s="29">
        <f>E173</f>
        <v>260883.35</v>
      </c>
      <c r="F172" s="21"/>
      <c r="G172" s="21"/>
    </row>
    <row r="173" spans="1:7" ht="36">
      <c r="A173" s="54" t="s">
        <v>201</v>
      </c>
      <c r="B173" s="57" t="s">
        <v>28</v>
      </c>
      <c r="C173" s="57" t="s">
        <v>157</v>
      </c>
      <c r="D173" s="20"/>
      <c r="E173" s="29">
        <f>E174</f>
        <v>260883.35</v>
      </c>
      <c r="F173" s="21"/>
      <c r="G173" s="21"/>
    </row>
    <row r="174" spans="1:7" ht="60">
      <c r="A174" s="54" t="s">
        <v>274</v>
      </c>
      <c r="B174" s="57" t="s">
        <v>28</v>
      </c>
      <c r="C174" s="57" t="s">
        <v>295</v>
      </c>
      <c r="D174" s="20"/>
      <c r="E174" s="29">
        <f>E175</f>
        <v>260883.35</v>
      </c>
      <c r="F174" s="21"/>
      <c r="G174" s="21"/>
    </row>
    <row r="175" spans="1:7" ht="24">
      <c r="A175" s="47" t="s">
        <v>65</v>
      </c>
      <c r="B175" s="5" t="s">
        <v>28</v>
      </c>
      <c r="C175" s="5" t="s">
        <v>295</v>
      </c>
      <c r="D175" s="20">
        <v>200</v>
      </c>
      <c r="E175" s="31">
        <f>E176</f>
        <v>260883.35</v>
      </c>
      <c r="F175" s="21"/>
      <c r="G175" s="21"/>
    </row>
    <row r="176" spans="1:7" ht="24">
      <c r="A176" s="47" t="s">
        <v>66</v>
      </c>
      <c r="B176" s="5" t="s">
        <v>28</v>
      </c>
      <c r="C176" s="5" t="s">
        <v>295</v>
      </c>
      <c r="D176" s="20">
        <v>240</v>
      </c>
      <c r="E176" s="32">
        <v>260883.35</v>
      </c>
      <c r="F176" s="21"/>
      <c r="G176" s="21"/>
    </row>
    <row r="177" spans="1:7" ht="12">
      <c r="A177" s="40" t="s">
        <v>105</v>
      </c>
      <c r="B177" s="15" t="s">
        <v>29</v>
      </c>
      <c r="C177" s="9"/>
      <c r="D177" s="59"/>
      <c r="E177" s="35">
        <f>E178+E196+E191+E186</f>
        <v>9581357.66</v>
      </c>
      <c r="F177" s="21"/>
      <c r="G177" s="21"/>
    </row>
    <row r="178" spans="1:7" ht="36">
      <c r="A178" s="33" t="s">
        <v>115</v>
      </c>
      <c r="B178" s="57" t="s">
        <v>29</v>
      </c>
      <c r="C178" s="57" t="s">
        <v>202</v>
      </c>
      <c r="D178" s="20"/>
      <c r="E178" s="29">
        <f>E179+E183</f>
        <v>1803525.81</v>
      </c>
      <c r="F178" s="21"/>
      <c r="G178" s="21"/>
    </row>
    <row r="179" spans="1:7" ht="24">
      <c r="A179" s="54" t="s">
        <v>241</v>
      </c>
      <c r="B179" s="57" t="s">
        <v>29</v>
      </c>
      <c r="C179" s="57" t="s">
        <v>269</v>
      </c>
      <c r="D179" s="20"/>
      <c r="E179" s="29">
        <f>E180</f>
        <v>693910.65</v>
      </c>
      <c r="F179" s="21"/>
      <c r="G179" s="21"/>
    </row>
    <row r="180" spans="1:7" ht="24">
      <c r="A180" s="54" t="s">
        <v>318</v>
      </c>
      <c r="B180" s="57" t="s">
        <v>29</v>
      </c>
      <c r="C180" s="57" t="s">
        <v>323</v>
      </c>
      <c r="D180" s="20"/>
      <c r="E180" s="29">
        <f>E181</f>
        <v>693910.65</v>
      </c>
      <c r="F180" s="21"/>
      <c r="G180" s="21"/>
    </row>
    <row r="181" spans="1:7" ht="12">
      <c r="A181" s="47" t="s">
        <v>47</v>
      </c>
      <c r="B181" s="5" t="s">
        <v>29</v>
      </c>
      <c r="C181" s="5" t="s">
        <v>323</v>
      </c>
      <c r="D181" s="20">
        <v>800</v>
      </c>
      <c r="E181" s="31">
        <f>E182</f>
        <v>693910.65</v>
      </c>
      <c r="F181" s="21"/>
      <c r="G181" s="21"/>
    </row>
    <row r="182" spans="1:7" ht="36">
      <c r="A182" s="47" t="s">
        <v>70</v>
      </c>
      <c r="B182" s="5" t="s">
        <v>29</v>
      </c>
      <c r="C182" s="5" t="s">
        <v>323</v>
      </c>
      <c r="D182" s="20">
        <v>810</v>
      </c>
      <c r="E182" s="32">
        <v>693910.65</v>
      </c>
      <c r="F182" s="21"/>
      <c r="G182" s="21"/>
    </row>
    <row r="183" spans="1:7" ht="12">
      <c r="A183" s="54" t="s">
        <v>328</v>
      </c>
      <c r="B183" s="5" t="s">
        <v>29</v>
      </c>
      <c r="C183" s="5" t="s">
        <v>329</v>
      </c>
      <c r="D183" s="20"/>
      <c r="E183" s="31">
        <f>E184</f>
        <v>1109615.16</v>
      </c>
      <c r="F183" s="21"/>
      <c r="G183" s="21"/>
    </row>
    <row r="184" spans="1:7" ht="24">
      <c r="A184" s="6" t="s">
        <v>65</v>
      </c>
      <c r="B184" s="5" t="s">
        <v>29</v>
      </c>
      <c r="C184" s="5" t="s">
        <v>329</v>
      </c>
      <c r="D184" s="20">
        <v>200</v>
      </c>
      <c r="E184" s="31">
        <f>E185</f>
        <v>1109615.16</v>
      </c>
      <c r="F184" s="21"/>
      <c r="G184" s="21"/>
    </row>
    <row r="185" spans="1:7" ht="24">
      <c r="A185" s="6" t="s">
        <v>66</v>
      </c>
      <c r="B185" s="5" t="s">
        <v>29</v>
      </c>
      <c r="C185" s="5" t="s">
        <v>329</v>
      </c>
      <c r="D185" s="20">
        <v>240</v>
      </c>
      <c r="E185" s="32">
        <v>1109615.16</v>
      </c>
      <c r="F185" s="21"/>
      <c r="G185" s="21"/>
    </row>
    <row r="186" spans="1:7" ht="36">
      <c r="A186" s="33" t="s">
        <v>186</v>
      </c>
      <c r="B186" s="57" t="s">
        <v>29</v>
      </c>
      <c r="C186" s="57" t="s">
        <v>187</v>
      </c>
      <c r="D186" s="44"/>
      <c r="E186" s="29">
        <f>E187</f>
        <v>206133.56</v>
      </c>
      <c r="F186" s="21"/>
      <c r="G186" s="21"/>
    </row>
    <row r="187" spans="1:7" ht="24">
      <c r="A187" s="55" t="s">
        <v>194</v>
      </c>
      <c r="B187" s="57" t="s">
        <v>29</v>
      </c>
      <c r="C187" s="57" t="s">
        <v>188</v>
      </c>
      <c r="D187" s="44"/>
      <c r="E187" s="29">
        <f>E188</f>
        <v>206133.56</v>
      </c>
      <c r="F187" s="21"/>
      <c r="G187" s="21"/>
    </row>
    <row r="188" spans="1:7" ht="12">
      <c r="A188" s="55" t="s">
        <v>192</v>
      </c>
      <c r="B188" s="57" t="s">
        <v>29</v>
      </c>
      <c r="C188" s="57" t="s">
        <v>193</v>
      </c>
      <c r="D188" s="44"/>
      <c r="E188" s="29">
        <f>E189</f>
        <v>206133.56</v>
      </c>
      <c r="F188" s="21"/>
      <c r="G188" s="21"/>
    </row>
    <row r="189" spans="1:7" ht="24">
      <c r="A189" s="47" t="s">
        <v>65</v>
      </c>
      <c r="B189" s="5" t="s">
        <v>29</v>
      </c>
      <c r="C189" s="5" t="s">
        <v>193</v>
      </c>
      <c r="D189" s="20">
        <v>200</v>
      </c>
      <c r="E189" s="31">
        <f>E190</f>
        <v>206133.56</v>
      </c>
      <c r="F189" s="21"/>
      <c r="G189" s="21"/>
    </row>
    <row r="190" spans="1:7" ht="24">
      <c r="A190" s="47" t="s">
        <v>66</v>
      </c>
      <c r="B190" s="5" t="s">
        <v>29</v>
      </c>
      <c r="C190" s="5" t="s">
        <v>193</v>
      </c>
      <c r="D190" s="20">
        <v>240</v>
      </c>
      <c r="E190" s="32">
        <v>206133.56</v>
      </c>
      <c r="F190" s="21"/>
      <c r="G190" s="21"/>
    </row>
    <row r="191" spans="1:7" ht="60">
      <c r="A191" s="120" t="s">
        <v>181</v>
      </c>
      <c r="B191" s="57" t="s">
        <v>29</v>
      </c>
      <c r="C191" s="57" t="s">
        <v>182</v>
      </c>
      <c r="D191" s="44"/>
      <c r="E191" s="29">
        <f>E192</f>
        <v>85324.95</v>
      </c>
      <c r="F191" s="21"/>
      <c r="G191" s="21"/>
    </row>
    <row r="192" spans="1:7" ht="24">
      <c r="A192" s="55" t="s">
        <v>183</v>
      </c>
      <c r="B192" s="57" t="s">
        <v>29</v>
      </c>
      <c r="C192" s="57" t="s">
        <v>184</v>
      </c>
      <c r="D192" s="44"/>
      <c r="E192" s="29">
        <f>E193</f>
        <v>85324.95</v>
      </c>
      <c r="F192" s="21"/>
      <c r="G192" s="21"/>
    </row>
    <row r="193" spans="1:7" ht="12">
      <c r="A193" s="47" t="s">
        <v>317</v>
      </c>
      <c r="B193" s="5" t="s">
        <v>29</v>
      </c>
      <c r="C193" s="5" t="s">
        <v>316</v>
      </c>
      <c r="D193" s="20"/>
      <c r="E193" s="31">
        <f>E194</f>
        <v>85324.95</v>
      </c>
      <c r="F193" s="21"/>
      <c r="G193" s="21"/>
    </row>
    <row r="194" spans="1:7" ht="24">
      <c r="A194" s="47" t="s">
        <v>65</v>
      </c>
      <c r="B194" s="5" t="s">
        <v>29</v>
      </c>
      <c r="C194" s="5" t="s">
        <v>316</v>
      </c>
      <c r="D194" s="20">
        <v>200</v>
      </c>
      <c r="E194" s="31">
        <f>E195</f>
        <v>85324.95</v>
      </c>
      <c r="F194" s="21"/>
      <c r="G194" s="21"/>
    </row>
    <row r="195" spans="1:7" ht="24">
      <c r="A195" s="47" t="s">
        <v>66</v>
      </c>
      <c r="B195" s="5" t="s">
        <v>29</v>
      </c>
      <c r="C195" s="5" t="s">
        <v>316</v>
      </c>
      <c r="D195" s="20">
        <v>240</v>
      </c>
      <c r="E195" s="32">
        <v>85324.95</v>
      </c>
      <c r="F195" s="21"/>
      <c r="G195" s="21"/>
    </row>
    <row r="196" spans="1:7" ht="36">
      <c r="A196" s="33" t="s">
        <v>75</v>
      </c>
      <c r="B196" s="57" t="s">
        <v>29</v>
      </c>
      <c r="C196" s="57" t="s">
        <v>158</v>
      </c>
      <c r="D196" s="20"/>
      <c r="E196" s="29">
        <f>E198</f>
        <v>7486373.340000001</v>
      </c>
      <c r="F196" s="21"/>
      <c r="G196" s="21"/>
    </row>
    <row r="197" spans="1:7" ht="36">
      <c r="A197" s="54" t="s">
        <v>201</v>
      </c>
      <c r="B197" s="57" t="s">
        <v>29</v>
      </c>
      <c r="C197" s="57" t="s">
        <v>157</v>
      </c>
      <c r="D197" s="20"/>
      <c r="E197" s="29">
        <f>E198</f>
        <v>7486373.340000001</v>
      </c>
      <c r="F197" s="21"/>
      <c r="G197" s="21"/>
    </row>
    <row r="198" spans="1:7" ht="24">
      <c r="A198" s="54" t="s">
        <v>261</v>
      </c>
      <c r="B198" s="57" t="s">
        <v>29</v>
      </c>
      <c r="C198" s="57" t="s">
        <v>296</v>
      </c>
      <c r="D198" s="44"/>
      <c r="E198" s="29">
        <f>E199+E201</f>
        <v>7486373.340000001</v>
      </c>
      <c r="F198" s="21"/>
      <c r="G198" s="21"/>
    </row>
    <row r="199" spans="1:7" ht="24">
      <c r="A199" s="47" t="s">
        <v>65</v>
      </c>
      <c r="B199" s="5" t="s">
        <v>29</v>
      </c>
      <c r="C199" s="5" t="s">
        <v>296</v>
      </c>
      <c r="D199" s="20">
        <v>200</v>
      </c>
      <c r="E199" s="31">
        <f>E200</f>
        <v>1083870.36</v>
      </c>
      <c r="F199" s="21"/>
      <c r="G199" s="21"/>
    </row>
    <row r="200" spans="1:7" ht="24">
      <c r="A200" s="47" t="s">
        <v>66</v>
      </c>
      <c r="B200" s="5" t="s">
        <v>29</v>
      </c>
      <c r="C200" s="5" t="s">
        <v>296</v>
      </c>
      <c r="D200" s="20">
        <v>240</v>
      </c>
      <c r="E200" s="32">
        <v>1083870.36</v>
      </c>
      <c r="F200" s="21"/>
      <c r="G200" s="21"/>
    </row>
    <row r="201" spans="1:7" ht="12">
      <c r="A201" s="47" t="s">
        <v>47</v>
      </c>
      <c r="B201" s="5" t="s">
        <v>29</v>
      </c>
      <c r="C201" s="5" t="s">
        <v>296</v>
      </c>
      <c r="D201" s="20">
        <v>800</v>
      </c>
      <c r="E201" s="31">
        <f>E202</f>
        <v>6402502.98</v>
      </c>
      <c r="F201" s="21"/>
      <c r="G201" s="21"/>
    </row>
    <row r="202" spans="1:7" ht="36">
      <c r="A202" s="47" t="s">
        <v>70</v>
      </c>
      <c r="B202" s="5" t="s">
        <v>29</v>
      </c>
      <c r="C202" s="5" t="s">
        <v>296</v>
      </c>
      <c r="D202" s="20">
        <v>810</v>
      </c>
      <c r="E202" s="32">
        <v>6402502.98</v>
      </c>
      <c r="F202" s="21"/>
      <c r="G202" s="21"/>
    </row>
    <row r="203" spans="1:7" ht="12">
      <c r="A203" s="40" t="s">
        <v>30</v>
      </c>
      <c r="B203" s="15" t="s">
        <v>31</v>
      </c>
      <c r="C203" s="9"/>
      <c r="D203" s="59"/>
      <c r="E203" s="35">
        <f>E204</f>
        <v>8775934.37</v>
      </c>
      <c r="F203" s="21"/>
      <c r="G203" s="21"/>
    </row>
    <row r="204" spans="1:7" ht="36">
      <c r="A204" s="33" t="s">
        <v>71</v>
      </c>
      <c r="B204" s="57" t="s">
        <v>31</v>
      </c>
      <c r="C204" s="57" t="s">
        <v>171</v>
      </c>
      <c r="D204" s="20"/>
      <c r="E204" s="29">
        <f>E205</f>
        <v>8775934.37</v>
      </c>
      <c r="F204" s="21"/>
      <c r="G204" s="21"/>
    </row>
    <row r="205" spans="1:7" ht="24">
      <c r="A205" s="33" t="s">
        <v>242</v>
      </c>
      <c r="B205" s="57" t="s">
        <v>31</v>
      </c>
      <c r="C205" s="57" t="s">
        <v>195</v>
      </c>
      <c r="D205" s="20"/>
      <c r="E205" s="29">
        <f>E206+E211+E214+E217+E223+E226+E220</f>
        <v>8775934.37</v>
      </c>
      <c r="F205" s="21"/>
      <c r="G205" s="21"/>
    </row>
    <row r="206" spans="1:7" ht="12">
      <c r="A206" s="54" t="s">
        <v>72</v>
      </c>
      <c r="B206" s="57" t="s">
        <v>31</v>
      </c>
      <c r="C206" s="57" t="s">
        <v>196</v>
      </c>
      <c r="D206" s="44"/>
      <c r="E206" s="29">
        <f>E207+E209</f>
        <v>2302002.2899999996</v>
      </c>
      <c r="F206" s="21"/>
      <c r="G206" s="21"/>
    </row>
    <row r="207" spans="1:7" ht="24">
      <c r="A207" s="47" t="s">
        <v>65</v>
      </c>
      <c r="B207" s="5" t="s">
        <v>31</v>
      </c>
      <c r="C207" s="5" t="s">
        <v>196</v>
      </c>
      <c r="D207" s="20">
        <v>200</v>
      </c>
      <c r="E207" s="31">
        <f>E208</f>
        <v>2298720.78</v>
      </c>
      <c r="F207" s="21"/>
      <c r="G207" s="21"/>
    </row>
    <row r="208" spans="1:7" ht="24">
      <c r="A208" s="47" t="s">
        <v>66</v>
      </c>
      <c r="B208" s="5" t="s">
        <v>31</v>
      </c>
      <c r="C208" s="5" t="s">
        <v>196</v>
      </c>
      <c r="D208" s="20">
        <v>240</v>
      </c>
      <c r="E208" s="32">
        <v>2298720.78</v>
      </c>
      <c r="F208" s="21"/>
      <c r="G208" s="21"/>
    </row>
    <row r="209" spans="1:7" ht="12">
      <c r="A209" s="47" t="s">
        <v>47</v>
      </c>
      <c r="B209" s="5" t="s">
        <v>31</v>
      </c>
      <c r="C209" s="5" t="s">
        <v>196</v>
      </c>
      <c r="D209" s="20">
        <v>800</v>
      </c>
      <c r="E209" s="31">
        <f>E210</f>
        <v>3281.51</v>
      </c>
      <c r="F209" s="21"/>
      <c r="G209" s="21"/>
    </row>
    <row r="210" spans="1:7" ht="12">
      <c r="A210" s="47" t="s">
        <v>67</v>
      </c>
      <c r="B210" s="5" t="s">
        <v>31</v>
      </c>
      <c r="C210" s="5" t="s">
        <v>196</v>
      </c>
      <c r="D210" s="20">
        <v>850</v>
      </c>
      <c r="E210" s="32">
        <v>3281.51</v>
      </c>
      <c r="F210" s="21"/>
      <c r="G210" s="21"/>
    </row>
    <row r="211" spans="1:7" ht="12">
      <c r="A211" s="16" t="s">
        <v>122</v>
      </c>
      <c r="B211" s="57" t="s">
        <v>31</v>
      </c>
      <c r="C211" s="57" t="s">
        <v>197</v>
      </c>
      <c r="D211" s="20"/>
      <c r="E211" s="29">
        <f>E212</f>
        <v>97741.96</v>
      </c>
      <c r="F211" s="21"/>
      <c r="G211" s="21"/>
    </row>
    <row r="212" spans="1:7" ht="24">
      <c r="A212" s="47" t="s">
        <v>65</v>
      </c>
      <c r="B212" s="5" t="s">
        <v>31</v>
      </c>
      <c r="C212" s="5" t="s">
        <v>197</v>
      </c>
      <c r="D212" s="20">
        <v>200</v>
      </c>
      <c r="E212" s="31">
        <f>E213</f>
        <v>97741.96</v>
      </c>
      <c r="F212" s="21"/>
      <c r="G212" s="21"/>
    </row>
    <row r="213" spans="1:7" ht="24">
      <c r="A213" s="47" t="s">
        <v>66</v>
      </c>
      <c r="B213" s="5" t="s">
        <v>31</v>
      </c>
      <c r="C213" s="5" t="s">
        <v>197</v>
      </c>
      <c r="D213" s="20">
        <v>240</v>
      </c>
      <c r="E213" s="32">
        <v>97741.96</v>
      </c>
      <c r="F213" s="21"/>
      <c r="G213" s="21"/>
    </row>
    <row r="214" spans="1:7" ht="24">
      <c r="A214" s="16" t="s">
        <v>125</v>
      </c>
      <c r="B214" s="57" t="s">
        <v>31</v>
      </c>
      <c r="C214" s="57" t="s">
        <v>237</v>
      </c>
      <c r="D214" s="44"/>
      <c r="E214" s="29">
        <f>E215</f>
        <v>598669.12</v>
      </c>
      <c r="F214" s="21"/>
      <c r="G214" s="21"/>
    </row>
    <row r="215" spans="1:7" ht="24">
      <c r="A215" s="47" t="s">
        <v>65</v>
      </c>
      <c r="B215" s="5" t="s">
        <v>31</v>
      </c>
      <c r="C215" s="5" t="s">
        <v>237</v>
      </c>
      <c r="D215" s="20">
        <v>200</v>
      </c>
      <c r="E215" s="31">
        <f>E216</f>
        <v>598669.12</v>
      </c>
      <c r="F215" s="21"/>
      <c r="G215" s="21"/>
    </row>
    <row r="216" spans="1:7" ht="24">
      <c r="A216" s="47" t="s">
        <v>66</v>
      </c>
      <c r="B216" s="5" t="s">
        <v>31</v>
      </c>
      <c r="C216" s="5" t="s">
        <v>237</v>
      </c>
      <c r="D216" s="20">
        <v>240</v>
      </c>
      <c r="E216" s="32">
        <v>598669.12</v>
      </c>
      <c r="F216" s="21"/>
      <c r="G216" s="21"/>
    </row>
    <row r="217" spans="1:7" ht="12">
      <c r="A217" s="16" t="s">
        <v>73</v>
      </c>
      <c r="B217" s="57" t="s">
        <v>31</v>
      </c>
      <c r="C217" s="57" t="s">
        <v>198</v>
      </c>
      <c r="D217" s="20"/>
      <c r="E217" s="29">
        <f>E218</f>
        <v>1186420.9</v>
      </c>
      <c r="F217" s="21"/>
      <c r="G217" s="21"/>
    </row>
    <row r="218" spans="1:7" ht="24">
      <c r="A218" s="47" t="s">
        <v>65</v>
      </c>
      <c r="B218" s="5" t="s">
        <v>31</v>
      </c>
      <c r="C218" s="5" t="s">
        <v>198</v>
      </c>
      <c r="D218" s="20">
        <v>200</v>
      </c>
      <c r="E218" s="31">
        <f>E219</f>
        <v>1186420.9</v>
      </c>
      <c r="F218" s="21"/>
      <c r="G218" s="21"/>
    </row>
    <row r="219" spans="1:7" ht="24">
      <c r="A219" s="47" t="s">
        <v>66</v>
      </c>
      <c r="B219" s="5" t="s">
        <v>31</v>
      </c>
      <c r="C219" s="5" t="s">
        <v>198</v>
      </c>
      <c r="D219" s="20">
        <v>240</v>
      </c>
      <c r="E219" s="32">
        <v>1186420.9</v>
      </c>
      <c r="F219" s="21"/>
      <c r="G219" s="21"/>
    </row>
    <row r="220" spans="1:7" ht="12">
      <c r="A220" s="16" t="s">
        <v>298</v>
      </c>
      <c r="B220" s="57" t="s">
        <v>31</v>
      </c>
      <c r="C220" s="57" t="s">
        <v>297</v>
      </c>
      <c r="D220" s="44"/>
      <c r="E220" s="29">
        <f>E221</f>
        <v>428384.44</v>
      </c>
      <c r="F220" s="21"/>
      <c r="G220" s="21"/>
    </row>
    <row r="221" spans="1:7" ht="24">
      <c r="A221" s="47" t="s">
        <v>65</v>
      </c>
      <c r="B221" s="5" t="s">
        <v>31</v>
      </c>
      <c r="C221" s="5" t="s">
        <v>297</v>
      </c>
      <c r="D221" s="20">
        <v>200</v>
      </c>
      <c r="E221" s="31">
        <f>E222</f>
        <v>428384.44</v>
      </c>
      <c r="F221" s="21"/>
      <c r="G221" s="21"/>
    </row>
    <row r="222" spans="1:7" ht="24">
      <c r="A222" s="47" t="s">
        <v>66</v>
      </c>
      <c r="B222" s="5" t="s">
        <v>31</v>
      </c>
      <c r="C222" s="5" t="s">
        <v>297</v>
      </c>
      <c r="D222" s="20">
        <v>240</v>
      </c>
      <c r="E222" s="32">
        <v>428384.44</v>
      </c>
      <c r="F222" s="21"/>
      <c r="G222" s="21"/>
    </row>
    <row r="223" spans="1:7" ht="12">
      <c r="A223" s="16" t="s">
        <v>126</v>
      </c>
      <c r="B223" s="57" t="s">
        <v>31</v>
      </c>
      <c r="C223" s="57" t="s">
        <v>199</v>
      </c>
      <c r="D223" s="20"/>
      <c r="E223" s="29">
        <f>E224</f>
        <v>1441611.54</v>
      </c>
      <c r="F223" s="21"/>
      <c r="G223" s="21"/>
    </row>
    <row r="224" spans="1:7" ht="24">
      <c r="A224" s="47" t="s">
        <v>65</v>
      </c>
      <c r="B224" s="5" t="s">
        <v>31</v>
      </c>
      <c r="C224" s="5" t="s">
        <v>199</v>
      </c>
      <c r="D224" s="20">
        <v>200</v>
      </c>
      <c r="E224" s="31">
        <f>E225</f>
        <v>1441611.54</v>
      </c>
      <c r="F224" s="21"/>
      <c r="G224" s="21"/>
    </row>
    <row r="225" spans="1:7" ht="24">
      <c r="A225" s="47" t="s">
        <v>66</v>
      </c>
      <c r="B225" s="5" t="s">
        <v>31</v>
      </c>
      <c r="C225" s="5" t="s">
        <v>199</v>
      </c>
      <c r="D225" s="20">
        <v>240</v>
      </c>
      <c r="E225" s="32">
        <v>1441611.54</v>
      </c>
      <c r="F225" s="21"/>
      <c r="G225" s="21"/>
    </row>
    <row r="226" spans="1:7" ht="12">
      <c r="A226" s="55" t="s">
        <v>243</v>
      </c>
      <c r="B226" s="57" t="s">
        <v>31</v>
      </c>
      <c r="C226" s="57" t="s">
        <v>200</v>
      </c>
      <c r="D226" s="44"/>
      <c r="E226" s="29">
        <f>E227</f>
        <v>2721104.12</v>
      </c>
      <c r="F226" s="21"/>
      <c r="G226" s="21"/>
    </row>
    <row r="227" spans="1:7" ht="24">
      <c r="A227" s="47" t="s">
        <v>65</v>
      </c>
      <c r="B227" s="5" t="s">
        <v>31</v>
      </c>
      <c r="C227" s="5" t="s">
        <v>200</v>
      </c>
      <c r="D227" s="20">
        <v>200</v>
      </c>
      <c r="E227" s="31">
        <f>E228</f>
        <v>2721104.12</v>
      </c>
      <c r="F227" s="21"/>
      <c r="G227" s="21"/>
    </row>
    <row r="228" spans="1:7" ht="24">
      <c r="A228" s="47" t="s">
        <v>66</v>
      </c>
      <c r="B228" s="5" t="s">
        <v>31</v>
      </c>
      <c r="C228" s="5" t="s">
        <v>200</v>
      </c>
      <c r="D228" s="20">
        <v>240</v>
      </c>
      <c r="E228" s="32">
        <v>2721104.12</v>
      </c>
      <c r="F228" s="21"/>
      <c r="G228" s="21"/>
    </row>
    <row r="229" spans="1:7" ht="12">
      <c r="A229" s="18" t="s">
        <v>32</v>
      </c>
      <c r="B229" s="3" t="s">
        <v>33</v>
      </c>
      <c r="C229" s="10"/>
      <c r="D229" s="10"/>
      <c r="E229" s="28">
        <f aca="true" t="shared" si="1" ref="E229:E234">E230</f>
        <v>187672.93</v>
      </c>
      <c r="F229" s="21"/>
      <c r="G229" s="21"/>
    </row>
    <row r="230" spans="1:7" ht="12">
      <c r="A230" s="41" t="s">
        <v>34</v>
      </c>
      <c r="B230" s="15" t="s">
        <v>35</v>
      </c>
      <c r="C230" s="9"/>
      <c r="D230" s="9"/>
      <c r="E230" s="35">
        <f t="shared" si="1"/>
        <v>187672.93</v>
      </c>
      <c r="F230" s="21"/>
      <c r="G230" s="21"/>
    </row>
    <row r="231" spans="1:7" ht="24">
      <c r="A231" s="33" t="s">
        <v>89</v>
      </c>
      <c r="B231" s="57" t="s">
        <v>35</v>
      </c>
      <c r="C231" s="57" t="s">
        <v>204</v>
      </c>
      <c r="D231" s="57"/>
      <c r="E231" s="29">
        <f t="shared" si="1"/>
        <v>187672.93</v>
      </c>
      <c r="F231" s="21"/>
      <c r="G231" s="21"/>
    </row>
    <row r="232" spans="1:7" ht="24">
      <c r="A232" s="54" t="s">
        <v>203</v>
      </c>
      <c r="B232" s="57" t="s">
        <v>35</v>
      </c>
      <c r="C232" s="57" t="s">
        <v>205</v>
      </c>
      <c r="D232" s="57"/>
      <c r="E232" s="29">
        <f>E233+E236</f>
        <v>187672.93</v>
      </c>
      <c r="F232" s="21"/>
      <c r="G232" s="21"/>
    </row>
    <row r="233" spans="1:7" ht="12">
      <c r="A233" s="54" t="s">
        <v>98</v>
      </c>
      <c r="B233" s="57" t="s">
        <v>35</v>
      </c>
      <c r="C233" s="57" t="s">
        <v>206</v>
      </c>
      <c r="D233" s="5"/>
      <c r="E233" s="29">
        <f t="shared" si="1"/>
        <v>87200</v>
      </c>
      <c r="F233" s="21"/>
      <c r="G233" s="21"/>
    </row>
    <row r="234" spans="1:7" ht="24">
      <c r="A234" s="47" t="s">
        <v>65</v>
      </c>
      <c r="B234" s="5" t="s">
        <v>35</v>
      </c>
      <c r="C234" s="5" t="s">
        <v>206</v>
      </c>
      <c r="D234" s="5" t="s">
        <v>57</v>
      </c>
      <c r="E234" s="31">
        <f t="shared" si="1"/>
        <v>87200</v>
      </c>
      <c r="F234" s="21"/>
      <c r="G234" s="21"/>
    </row>
    <row r="235" spans="1:7" ht="24">
      <c r="A235" s="47" t="s">
        <v>66</v>
      </c>
      <c r="B235" s="5" t="s">
        <v>35</v>
      </c>
      <c r="C235" s="5" t="s">
        <v>206</v>
      </c>
      <c r="D235" s="5" t="s">
        <v>58</v>
      </c>
      <c r="E235" s="32">
        <v>87200</v>
      </c>
      <c r="F235" s="21"/>
      <c r="G235" s="21"/>
    </row>
    <row r="236" spans="1:7" ht="12">
      <c r="A236" s="54" t="s">
        <v>207</v>
      </c>
      <c r="B236" s="57" t="s">
        <v>35</v>
      </c>
      <c r="C236" s="57" t="s">
        <v>262</v>
      </c>
      <c r="D236" s="57"/>
      <c r="E236" s="29">
        <f>E239+E237</f>
        <v>100472.93</v>
      </c>
      <c r="F236" s="21"/>
      <c r="G236" s="21"/>
    </row>
    <row r="237" spans="1:7" ht="48">
      <c r="A237" s="6" t="s">
        <v>83</v>
      </c>
      <c r="B237" s="5" t="s">
        <v>35</v>
      </c>
      <c r="C237" s="5" t="s">
        <v>262</v>
      </c>
      <c r="D237" s="5" t="s">
        <v>54</v>
      </c>
      <c r="E237" s="31">
        <f>E238</f>
        <v>45225.54</v>
      </c>
      <c r="F237" s="21"/>
      <c r="G237" s="21"/>
    </row>
    <row r="238" spans="1:7" ht="12">
      <c r="A238" s="6" t="s">
        <v>84</v>
      </c>
      <c r="B238" s="5" t="s">
        <v>35</v>
      </c>
      <c r="C238" s="5" t="s">
        <v>262</v>
      </c>
      <c r="D238" s="5" t="s">
        <v>85</v>
      </c>
      <c r="E238" s="32">
        <v>45225.54</v>
      </c>
      <c r="F238" s="21"/>
      <c r="G238" s="21"/>
    </row>
    <row r="239" spans="1:7" ht="12">
      <c r="A239" s="49" t="s">
        <v>47</v>
      </c>
      <c r="B239" s="5" t="s">
        <v>35</v>
      </c>
      <c r="C239" s="5" t="s">
        <v>262</v>
      </c>
      <c r="D239" s="5" t="s">
        <v>59</v>
      </c>
      <c r="E239" s="31">
        <f>E240</f>
        <v>55247.39</v>
      </c>
      <c r="F239" s="21"/>
      <c r="G239" s="21"/>
    </row>
    <row r="240" spans="1:7" ht="36">
      <c r="A240" s="6" t="s">
        <v>70</v>
      </c>
      <c r="B240" s="5" t="s">
        <v>35</v>
      </c>
      <c r="C240" s="5" t="s">
        <v>262</v>
      </c>
      <c r="D240" s="5" t="s">
        <v>48</v>
      </c>
      <c r="E240" s="32">
        <v>55247.39</v>
      </c>
      <c r="F240" s="21"/>
      <c r="G240" s="21"/>
    </row>
    <row r="241" spans="1:7" ht="12">
      <c r="A241" s="1" t="s">
        <v>36</v>
      </c>
      <c r="B241" s="3" t="s">
        <v>37</v>
      </c>
      <c r="C241" s="10"/>
      <c r="D241" s="10"/>
      <c r="E241" s="28">
        <f>E242</f>
        <v>13785876.27</v>
      </c>
      <c r="F241" s="21"/>
      <c r="G241" s="21"/>
    </row>
    <row r="242" spans="1:7" ht="12">
      <c r="A242" s="41" t="s">
        <v>38</v>
      </c>
      <c r="B242" s="15" t="s">
        <v>39</v>
      </c>
      <c r="C242" s="9"/>
      <c r="D242" s="9"/>
      <c r="E242" s="35">
        <f>E243+E261</f>
        <v>13785876.27</v>
      </c>
      <c r="F242" s="21"/>
      <c r="G242" s="21"/>
    </row>
    <row r="243" spans="1:7" ht="24">
      <c r="A243" s="33" t="s">
        <v>209</v>
      </c>
      <c r="B243" s="57" t="s">
        <v>39</v>
      </c>
      <c r="C243" s="57" t="s">
        <v>208</v>
      </c>
      <c r="D243" s="5"/>
      <c r="E243" s="29">
        <f>E244+E252</f>
        <v>6923420.95</v>
      </c>
      <c r="F243" s="21"/>
      <c r="G243" s="21"/>
    </row>
    <row r="244" spans="1:7" ht="36">
      <c r="A244" s="33" t="s">
        <v>244</v>
      </c>
      <c r="B244" s="57" t="s">
        <v>39</v>
      </c>
      <c r="C244" s="57" t="s">
        <v>210</v>
      </c>
      <c r="D244" s="5"/>
      <c r="E244" s="29">
        <f>E245</f>
        <v>820163</v>
      </c>
      <c r="F244" s="21"/>
      <c r="G244" s="21"/>
    </row>
    <row r="245" spans="1:7" ht="36">
      <c r="A245" s="54" t="s">
        <v>245</v>
      </c>
      <c r="B245" s="57" t="s">
        <v>39</v>
      </c>
      <c r="C245" s="57" t="s">
        <v>211</v>
      </c>
      <c r="D245" s="5"/>
      <c r="E245" s="29">
        <f>E246+E249</f>
        <v>820163</v>
      </c>
      <c r="F245" s="21"/>
      <c r="G245" s="21"/>
    </row>
    <row r="246" spans="1:7" ht="12">
      <c r="A246" s="54" t="s">
        <v>94</v>
      </c>
      <c r="B246" s="57" t="s">
        <v>39</v>
      </c>
      <c r="C246" s="57" t="s">
        <v>212</v>
      </c>
      <c r="D246" s="5"/>
      <c r="E246" s="29">
        <f>E247</f>
        <v>332170</v>
      </c>
      <c r="F246" s="21"/>
      <c r="G246" s="21"/>
    </row>
    <row r="247" spans="1:7" ht="24">
      <c r="A247" s="47" t="s">
        <v>65</v>
      </c>
      <c r="B247" s="5" t="s">
        <v>39</v>
      </c>
      <c r="C247" s="5" t="s">
        <v>212</v>
      </c>
      <c r="D247" s="5" t="s">
        <v>57</v>
      </c>
      <c r="E247" s="31">
        <f>E248</f>
        <v>332170</v>
      </c>
      <c r="F247" s="21"/>
      <c r="G247" s="21"/>
    </row>
    <row r="248" spans="1:7" ht="24">
      <c r="A248" s="47" t="s">
        <v>66</v>
      </c>
      <c r="B248" s="5" t="s">
        <v>39</v>
      </c>
      <c r="C248" s="5" t="s">
        <v>212</v>
      </c>
      <c r="D248" s="5" t="s">
        <v>58</v>
      </c>
      <c r="E248" s="32">
        <v>332170</v>
      </c>
      <c r="F248" s="21"/>
      <c r="G248" s="21"/>
    </row>
    <row r="249" spans="1:7" ht="24">
      <c r="A249" s="54" t="s">
        <v>95</v>
      </c>
      <c r="B249" s="57" t="s">
        <v>39</v>
      </c>
      <c r="C249" s="57" t="s">
        <v>260</v>
      </c>
      <c r="D249" s="5"/>
      <c r="E249" s="29">
        <f>E250</f>
        <v>487993</v>
      </c>
      <c r="F249" s="21"/>
      <c r="G249" s="21"/>
    </row>
    <row r="250" spans="1:7" ht="24">
      <c r="A250" s="47" t="s">
        <v>65</v>
      </c>
      <c r="B250" s="5" t="s">
        <v>39</v>
      </c>
      <c r="C250" s="5" t="s">
        <v>260</v>
      </c>
      <c r="D250" s="5" t="s">
        <v>57</v>
      </c>
      <c r="E250" s="31">
        <f>E251</f>
        <v>487993</v>
      </c>
      <c r="F250" s="21"/>
      <c r="G250" s="21"/>
    </row>
    <row r="251" spans="1:7" ht="24">
      <c r="A251" s="47" t="s">
        <v>66</v>
      </c>
      <c r="B251" s="5" t="s">
        <v>39</v>
      </c>
      <c r="C251" s="5" t="s">
        <v>260</v>
      </c>
      <c r="D251" s="5" t="s">
        <v>58</v>
      </c>
      <c r="E251" s="32">
        <v>487993</v>
      </c>
      <c r="F251" s="21"/>
      <c r="G251" s="21"/>
    </row>
    <row r="252" spans="1:7" ht="36">
      <c r="A252" s="33" t="s">
        <v>213</v>
      </c>
      <c r="B252" s="57" t="s">
        <v>39</v>
      </c>
      <c r="C252" s="57" t="s">
        <v>215</v>
      </c>
      <c r="D252" s="5"/>
      <c r="E252" s="29">
        <f>E254</f>
        <v>6103257.95</v>
      </c>
      <c r="F252" s="21"/>
      <c r="G252" s="21"/>
    </row>
    <row r="253" spans="1:7" ht="24">
      <c r="A253" s="54" t="s">
        <v>216</v>
      </c>
      <c r="B253" s="57" t="s">
        <v>39</v>
      </c>
      <c r="C253" s="57" t="s">
        <v>214</v>
      </c>
      <c r="D253" s="5"/>
      <c r="E253" s="29">
        <f>E254</f>
        <v>6103257.95</v>
      </c>
      <c r="F253" s="21"/>
      <c r="G253" s="21"/>
    </row>
    <row r="254" spans="1:7" ht="24">
      <c r="A254" s="54" t="s">
        <v>82</v>
      </c>
      <c r="B254" s="57" t="s">
        <v>39</v>
      </c>
      <c r="C254" s="57" t="s">
        <v>217</v>
      </c>
      <c r="D254" s="57"/>
      <c r="E254" s="29">
        <f>E255+E257+E259</f>
        <v>6103257.95</v>
      </c>
      <c r="F254" s="21"/>
      <c r="G254" s="21"/>
    </row>
    <row r="255" spans="1:7" ht="48">
      <c r="A255" s="6" t="s">
        <v>83</v>
      </c>
      <c r="B255" s="5" t="s">
        <v>39</v>
      </c>
      <c r="C255" s="5" t="s">
        <v>217</v>
      </c>
      <c r="D255" s="5" t="s">
        <v>54</v>
      </c>
      <c r="E255" s="31">
        <f>E256</f>
        <v>4694735.86</v>
      </c>
      <c r="F255" s="21"/>
      <c r="G255" s="21"/>
    </row>
    <row r="256" spans="1:7" ht="12">
      <c r="A256" s="6" t="s">
        <v>84</v>
      </c>
      <c r="B256" s="5" t="s">
        <v>39</v>
      </c>
      <c r="C256" s="5" t="s">
        <v>217</v>
      </c>
      <c r="D256" s="5" t="s">
        <v>85</v>
      </c>
      <c r="E256" s="32">
        <v>4694735.86</v>
      </c>
      <c r="F256" s="21"/>
      <c r="G256" s="21"/>
    </row>
    <row r="257" spans="1:7" ht="24">
      <c r="A257" s="47" t="s">
        <v>65</v>
      </c>
      <c r="B257" s="5" t="s">
        <v>39</v>
      </c>
      <c r="C257" s="5" t="s">
        <v>217</v>
      </c>
      <c r="D257" s="5" t="s">
        <v>57</v>
      </c>
      <c r="E257" s="31">
        <f>E258</f>
        <v>1390826.32</v>
      </c>
      <c r="F257" s="21"/>
      <c r="G257" s="21"/>
    </row>
    <row r="258" spans="1:7" ht="24">
      <c r="A258" s="47" t="s">
        <v>66</v>
      </c>
      <c r="B258" s="5" t="s">
        <v>39</v>
      </c>
      <c r="C258" s="5" t="s">
        <v>217</v>
      </c>
      <c r="D258" s="5" t="s">
        <v>58</v>
      </c>
      <c r="E258" s="32">
        <v>1390826.32</v>
      </c>
      <c r="F258" s="21"/>
      <c r="G258" s="21"/>
    </row>
    <row r="259" spans="1:7" ht="12">
      <c r="A259" s="49" t="s">
        <v>47</v>
      </c>
      <c r="B259" s="5" t="s">
        <v>39</v>
      </c>
      <c r="C259" s="5" t="s">
        <v>217</v>
      </c>
      <c r="D259" s="4" t="s">
        <v>59</v>
      </c>
      <c r="E259" s="31">
        <f>E260</f>
        <v>17695.77</v>
      </c>
      <c r="F259" s="21"/>
      <c r="G259" s="21"/>
    </row>
    <row r="260" spans="1:7" ht="12">
      <c r="A260" s="49" t="s">
        <v>67</v>
      </c>
      <c r="B260" s="5" t="s">
        <v>39</v>
      </c>
      <c r="C260" s="5" t="s">
        <v>217</v>
      </c>
      <c r="D260" s="4" t="s">
        <v>60</v>
      </c>
      <c r="E260" s="32">
        <v>17695.77</v>
      </c>
      <c r="F260" s="21"/>
      <c r="G260" s="21"/>
    </row>
    <row r="261" spans="1:7" ht="36">
      <c r="A261" s="121" t="s">
        <v>320</v>
      </c>
      <c r="B261" s="57" t="s">
        <v>39</v>
      </c>
      <c r="C261" s="57" t="s">
        <v>187</v>
      </c>
      <c r="D261" s="56"/>
      <c r="E261" s="29">
        <f>E262</f>
        <v>6862455.32</v>
      </c>
      <c r="F261" s="21"/>
      <c r="G261" s="21"/>
    </row>
    <row r="262" spans="1:7" ht="24">
      <c r="A262" s="61" t="s">
        <v>321</v>
      </c>
      <c r="B262" s="57" t="s">
        <v>39</v>
      </c>
      <c r="C262" s="57" t="s">
        <v>188</v>
      </c>
      <c r="D262" s="56"/>
      <c r="E262" s="29">
        <f>E263</f>
        <v>6862455.32</v>
      </c>
      <c r="F262" s="21"/>
      <c r="G262" s="21"/>
    </row>
    <row r="263" spans="1:7" ht="60">
      <c r="A263" s="61" t="s">
        <v>322</v>
      </c>
      <c r="B263" s="57" t="s">
        <v>39</v>
      </c>
      <c r="C263" s="57" t="s">
        <v>319</v>
      </c>
      <c r="D263" s="56"/>
      <c r="E263" s="29">
        <f>E264</f>
        <v>6862455.32</v>
      </c>
      <c r="F263" s="21"/>
      <c r="G263" s="21"/>
    </row>
    <row r="264" spans="1:7" ht="24">
      <c r="A264" s="47" t="s">
        <v>65</v>
      </c>
      <c r="B264" s="5" t="s">
        <v>39</v>
      </c>
      <c r="C264" s="5" t="s">
        <v>319</v>
      </c>
      <c r="D264" s="4" t="s">
        <v>57</v>
      </c>
      <c r="E264" s="31">
        <f>E265</f>
        <v>6862455.32</v>
      </c>
      <c r="F264" s="21"/>
      <c r="G264" s="21"/>
    </row>
    <row r="265" spans="1:7" ht="24">
      <c r="A265" s="47" t="s">
        <v>66</v>
      </c>
      <c r="B265" s="5" t="s">
        <v>39</v>
      </c>
      <c r="C265" s="5" t="s">
        <v>319</v>
      </c>
      <c r="D265" s="4" t="s">
        <v>58</v>
      </c>
      <c r="E265" s="32">
        <v>6862455.32</v>
      </c>
      <c r="F265" s="21"/>
      <c r="G265" s="21"/>
    </row>
    <row r="266" spans="1:7" ht="12">
      <c r="A266" s="1" t="s">
        <v>40</v>
      </c>
      <c r="B266" s="3" t="s">
        <v>41</v>
      </c>
      <c r="C266" s="10"/>
      <c r="D266" s="10"/>
      <c r="E266" s="28">
        <f>E267</f>
        <v>524141.6</v>
      </c>
      <c r="F266" s="21"/>
      <c r="G266" s="21"/>
    </row>
    <row r="267" spans="1:7" ht="12">
      <c r="A267" s="42" t="s">
        <v>42</v>
      </c>
      <c r="B267" s="9" t="s">
        <v>43</v>
      </c>
      <c r="C267" s="9"/>
      <c r="D267" s="9"/>
      <c r="E267" s="35">
        <f>E268+E284</f>
        <v>524141.6</v>
      </c>
      <c r="F267" s="21"/>
      <c r="G267" s="21"/>
    </row>
    <row r="268" spans="1:7" ht="24">
      <c r="A268" s="33" t="s">
        <v>76</v>
      </c>
      <c r="B268" s="57" t="s">
        <v>43</v>
      </c>
      <c r="C268" s="57" t="s">
        <v>219</v>
      </c>
      <c r="D268" s="5"/>
      <c r="E268" s="29">
        <f>E269+E277</f>
        <v>464341.6</v>
      </c>
      <c r="F268" s="21"/>
      <c r="G268" s="21"/>
    </row>
    <row r="269" spans="1:7" ht="36">
      <c r="A269" s="33" t="s">
        <v>218</v>
      </c>
      <c r="B269" s="57" t="s">
        <v>43</v>
      </c>
      <c r="C269" s="57" t="s">
        <v>220</v>
      </c>
      <c r="D269" s="5"/>
      <c r="E269" s="29">
        <f>+E270</f>
        <v>143691.6</v>
      </c>
      <c r="F269" s="21"/>
      <c r="G269" s="21"/>
    </row>
    <row r="270" spans="1:7" ht="24">
      <c r="A270" s="16" t="s">
        <v>226</v>
      </c>
      <c r="B270" s="57" t="s">
        <v>43</v>
      </c>
      <c r="C270" s="57" t="s">
        <v>221</v>
      </c>
      <c r="D270" s="5"/>
      <c r="E270" s="29">
        <f>E271+E274</f>
        <v>143691.6</v>
      </c>
      <c r="F270" s="21"/>
      <c r="G270" s="21"/>
    </row>
    <row r="271" spans="1:7" ht="24">
      <c r="A271" s="16" t="s">
        <v>330</v>
      </c>
      <c r="B271" s="57" t="s">
        <v>43</v>
      </c>
      <c r="C271" s="57" t="s">
        <v>331</v>
      </c>
      <c r="D271" s="5"/>
      <c r="E271" s="29">
        <f>E272</f>
        <v>7000</v>
      </c>
      <c r="F271" s="21"/>
      <c r="G271" s="21"/>
    </row>
    <row r="272" spans="1:7" ht="12">
      <c r="A272" s="52" t="s">
        <v>103</v>
      </c>
      <c r="B272" s="5" t="s">
        <v>43</v>
      </c>
      <c r="C272" s="5" t="s">
        <v>331</v>
      </c>
      <c r="D272" s="5" t="s">
        <v>102</v>
      </c>
      <c r="E272" s="31">
        <f>E273</f>
        <v>7000</v>
      </c>
      <c r="F272" s="21"/>
      <c r="G272" s="21"/>
    </row>
    <row r="273" spans="1:7" ht="12">
      <c r="A273" s="52" t="s">
        <v>104</v>
      </c>
      <c r="B273" s="5" t="s">
        <v>43</v>
      </c>
      <c r="C273" s="5" t="s">
        <v>331</v>
      </c>
      <c r="D273" s="5" t="s">
        <v>101</v>
      </c>
      <c r="E273" s="32">
        <v>7000</v>
      </c>
      <c r="F273" s="21"/>
      <c r="G273" s="21"/>
    </row>
    <row r="274" spans="1:7" ht="24">
      <c r="A274" s="16" t="s">
        <v>228</v>
      </c>
      <c r="B274" s="57" t="s">
        <v>43</v>
      </c>
      <c r="C274" s="57" t="s">
        <v>227</v>
      </c>
      <c r="D274" s="57"/>
      <c r="E274" s="29">
        <f>E275</f>
        <v>136691.6</v>
      </c>
      <c r="F274" s="21"/>
      <c r="G274" s="21"/>
    </row>
    <row r="275" spans="1:7" ht="24">
      <c r="A275" s="47" t="s">
        <v>65</v>
      </c>
      <c r="B275" s="5" t="s">
        <v>43</v>
      </c>
      <c r="C275" s="5" t="s">
        <v>227</v>
      </c>
      <c r="D275" s="5" t="s">
        <v>57</v>
      </c>
      <c r="E275" s="31">
        <f>E276</f>
        <v>136691.6</v>
      </c>
      <c r="F275" s="21"/>
      <c r="G275" s="21"/>
    </row>
    <row r="276" spans="1:7" ht="24">
      <c r="A276" s="47" t="s">
        <v>66</v>
      </c>
      <c r="B276" s="5" t="s">
        <v>43</v>
      </c>
      <c r="C276" s="5" t="s">
        <v>227</v>
      </c>
      <c r="D276" s="5" t="s">
        <v>58</v>
      </c>
      <c r="E276" s="32">
        <v>136691.6</v>
      </c>
      <c r="F276" s="21"/>
      <c r="G276" s="21"/>
    </row>
    <row r="277" spans="1:7" ht="24">
      <c r="A277" s="33" t="s">
        <v>222</v>
      </c>
      <c r="B277" s="57" t="s">
        <v>43</v>
      </c>
      <c r="C277" s="57" t="s">
        <v>223</v>
      </c>
      <c r="D277" s="5"/>
      <c r="E277" s="29">
        <f>E278</f>
        <v>320650</v>
      </c>
      <c r="F277" s="21"/>
      <c r="G277" s="21"/>
    </row>
    <row r="278" spans="1:7" ht="24">
      <c r="A278" s="55" t="s">
        <v>224</v>
      </c>
      <c r="B278" s="57" t="s">
        <v>43</v>
      </c>
      <c r="C278" s="57" t="s">
        <v>270</v>
      </c>
      <c r="D278" s="5"/>
      <c r="E278" s="29">
        <f>E279</f>
        <v>320650</v>
      </c>
      <c r="F278" s="21"/>
      <c r="G278" s="21"/>
    </row>
    <row r="279" spans="1:7" ht="12">
      <c r="A279" s="16" t="s">
        <v>225</v>
      </c>
      <c r="B279" s="57" t="s">
        <v>43</v>
      </c>
      <c r="C279" s="57" t="s">
        <v>271</v>
      </c>
      <c r="D279" s="5"/>
      <c r="E279" s="29">
        <f>E280+E282</f>
        <v>320650</v>
      </c>
      <c r="F279" s="21"/>
      <c r="G279" s="21"/>
    </row>
    <row r="280" spans="1:7" ht="24">
      <c r="A280" s="47" t="s">
        <v>65</v>
      </c>
      <c r="B280" s="5" t="s">
        <v>43</v>
      </c>
      <c r="C280" s="5" t="s">
        <v>271</v>
      </c>
      <c r="D280" s="5" t="s">
        <v>57</v>
      </c>
      <c r="E280" s="31">
        <f>E281</f>
        <v>170650</v>
      </c>
      <c r="F280" s="21"/>
      <c r="G280" s="21"/>
    </row>
    <row r="281" spans="1:7" ht="24">
      <c r="A281" s="47" t="s">
        <v>66</v>
      </c>
      <c r="B281" s="5" t="s">
        <v>43</v>
      </c>
      <c r="C281" s="5" t="s">
        <v>271</v>
      </c>
      <c r="D281" s="5" t="s">
        <v>58</v>
      </c>
      <c r="E281" s="32">
        <v>170650</v>
      </c>
      <c r="F281" s="21"/>
      <c r="G281" s="21"/>
    </row>
    <row r="282" spans="1:7" ht="12">
      <c r="A282" s="52" t="s">
        <v>103</v>
      </c>
      <c r="B282" s="5" t="s">
        <v>43</v>
      </c>
      <c r="C282" s="5" t="s">
        <v>271</v>
      </c>
      <c r="D282" s="5" t="s">
        <v>102</v>
      </c>
      <c r="E282" s="31">
        <f>E283</f>
        <v>150000</v>
      </c>
      <c r="F282" s="21"/>
      <c r="G282" s="21"/>
    </row>
    <row r="283" spans="1:7" ht="12">
      <c r="A283" s="52" t="s">
        <v>104</v>
      </c>
      <c r="B283" s="5" t="s">
        <v>43</v>
      </c>
      <c r="C283" s="5" t="s">
        <v>271</v>
      </c>
      <c r="D283" s="5" t="s">
        <v>101</v>
      </c>
      <c r="E283" s="32">
        <v>150000</v>
      </c>
      <c r="F283" s="21"/>
      <c r="G283" s="21"/>
    </row>
    <row r="284" spans="1:7" ht="12">
      <c r="A284" s="8" t="s">
        <v>123</v>
      </c>
      <c r="B284" s="15" t="s">
        <v>43</v>
      </c>
      <c r="C284" s="15" t="s">
        <v>229</v>
      </c>
      <c r="D284" s="59"/>
      <c r="E284" s="35">
        <f>E285</f>
        <v>59800</v>
      </c>
      <c r="F284" s="21"/>
      <c r="G284" s="21"/>
    </row>
    <row r="285" spans="1:7" ht="84">
      <c r="A285" s="33" t="s">
        <v>49</v>
      </c>
      <c r="B285" s="57" t="s">
        <v>43</v>
      </c>
      <c r="C285" s="57" t="s">
        <v>229</v>
      </c>
      <c r="D285" s="5"/>
      <c r="E285" s="31">
        <f>E286</f>
        <v>59800</v>
      </c>
      <c r="F285" s="21"/>
      <c r="G285" s="21"/>
    </row>
    <row r="286" spans="1:7" ht="84">
      <c r="A286" s="65" t="s">
        <v>230</v>
      </c>
      <c r="B286" s="57" t="s">
        <v>43</v>
      </c>
      <c r="C286" s="57" t="s">
        <v>263</v>
      </c>
      <c r="D286" s="5"/>
      <c r="E286" s="31">
        <f>E287</f>
        <v>59800</v>
      </c>
      <c r="F286" s="21"/>
      <c r="G286" s="21"/>
    </row>
    <row r="287" spans="1:7" ht="12">
      <c r="A287" s="47" t="s">
        <v>47</v>
      </c>
      <c r="B287" s="5" t="s">
        <v>43</v>
      </c>
      <c r="C287" s="5" t="s">
        <v>263</v>
      </c>
      <c r="D287" s="5" t="s">
        <v>132</v>
      </c>
      <c r="E287" s="31">
        <f>E288</f>
        <v>59800</v>
      </c>
      <c r="F287" s="21"/>
      <c r="G287" s="21"/>
    </row>
    <row r="288" spans="1:7" ht="12">
      <c r="A288" s="47" t="s">
        <v>134</v>
      </c>
      <c r="B288" s="5" t="s">
        <v>43</v>
      </c>
      <c r="C288" s="5" t="s">
        <v>263</v>
      </c>
      <c r="D288" s="5" t="s">
        <v>133</v>
      </c>
      <c r="E288" s="32">
        <v>59800</v>
      </c>
      <c r="F288" s="21"/>
      <c r="G288" s="21"/>
    </row>
    <row r="289" spans="1:7" ht="12">
      <c r="A289" s="1" t="s">
        <v>44</v>
      </c>
      <c r="B289" s="3" t="s">
        <v>45</v>
      </c>
      <c r="C289" s="10"/>
      <c r="D289" s="10"/>
      <c r="E289" s="28">
        <f>E290</f>
        <v>2893629.6</v>
      </c>
      <c r="F289" s="21"/>
      <c r="G289" s="21"/>
    </row>
    <row r="290" spans="1:7" ht="12">
      <c r="A290" s="41" t="s">
        <v>99</v>
      </c>
      <c r="B290" s="15" t="s">
        <v>46</v>
      </c>
      <c r="C290" s="9"/>
      <c r="D290" s="9"/>
      <c r="E290" s="35">
        <f>E291</f>
        <v>2893629.6</v>
      </c>
      <c r="F290" s="21"/>
      <c r="G290" s="21"/>
    </row>
    <row r="291" spans="1:7" ht="36">
      <c r="A291" s="33" t="s">
        <v>77</v>
      </c>
      <c r="B291" s="57" t="s">
        <v>46</v>
      </c>
      <c r="C291" s="57" t="s">
        <v>231</v>
      </c>
      <c r="D291" s="5"/>
      <c r="E291" s="29">
        <f>E292</f>
        <v>2893629.6</v>
      </c>
      <c r="F291" s="21"/>
      <c r="G291" s="21"/>
    </row>
    <row r="292" spans="1:7" ht="24">
      <c r="A292" s="66" t="s">
        <v>232</v>
      </c>
      <c r="B292" s="57" t="s">
        <v>46</v>
      </c>
      <c r="C292" s="57" t="s">
        <v>233</v>
      </c>
      <c r="D292" s="5"/>
      <c r="E292" s="29">
        <f>+E300+E293</f>
        <v>2893629.6</v>
      </c>
      <c r="F292" s="21"/>
      <c r="G292" s="21"/>
    </row>
    <row r="293" spans="1:7" ht="24">
      <c r="A293" s="54" t="s">
        <v>82</v>
      </c>
      <c r="B293" s="57" t="s">
        <v>46</v>
      </c>
      <c r="C293" s="57" t="s">
        <v>236</v>
      </c>
      <c r="D293" s="57"/>
      <c r="E293" s="29">
        <f>E294+E296+E298</f>
        <v>2286923.46</v>
      </c>
      <c r="F293" s="21"/>
      <c r="G293" s="21"/>
    </row>
    <row r="294" spans="1:7" ht="48">
      <c r="A294" s="6" t="s">
        <v>83</v>
      </c>
      <c r="B294" s="5" t="s">
        <v>46</v>
      </c>
      <c r="C294" s="5" t="s">
        <v>236</v>
      </c>
      <c r="D294" s="5" t="s">
        <v>54</v>
      </c>
      <c r="E294" s="31">
        <f>E295</f>
        <v>2137617.02</v>
      </c>
      <c r="F294" s="21"/>
      <c r="G294" s="21"/>
    </row>
    <row r="295" spans="1:7" ht="12">
      <c r="A295" s="6" t="s">
        <v>84</v>
      </c>
      <c r="B295" s="5" t="s">
        <v>46</v>
      </c>
      <c r="C295" s="5" t="s">
        <v>236</v>
      </c>
      <c r="D295" s="5" t="s">
        <v>85</v>
      </c>
      <c r="E295" s="32">
        <v>2137617.02</v>
      </c>
      <c r="F295" s="21"/>
      <c r="G295" s="21"/>
    </row>
    <row r="296" spans="1:7" ht="24">
      <c r="A296" s="47" t="s">
        <v>65</v>
      </c>
      <c r="B296" s="5" t="s">
        <v>46</v>
      </c>
      <c r="C296" s="5" t="s">
        <v>236</v>
      </c>
      <c r="D296" s="5" t="s">
        <v>57</v>
      </c>
      <c r="E296" s="67">
        <f>E297</f>
        <v>145445</v>
      </c>
      <c r="F296" s="21"/>
      <c r="G296" s="21"/>
    </row>
    <row r="297" spans="1:7" ht="24">
      <c r="A297" s="47" t="s">
        <v>66</v>
      </c>
      <c r="B297" s="5" t="s">
        <v>46</v>
      </c>
      <c r="C297" s="5" t="s">
        <v>236</v>
      </c>
      <c r="D297" s="5" t="s">
        <v>58</v>
      </c>
      <c r="E297" s="32">
        <v>145445</v>
      </c>
      <c r="F297" s="21"/>
      <c r="G297" s="21"/>
    </row>
    <row r="298" spans="1:7" ht="12">
      <c r="A298" s="47" t="s">
        <v>47</v>
      </c>
      <c r="B298" s="5" t="s">
        <v>46</v>
      </c>
      <c r="C298" s="5" t="s">
        <v>236</v>
      </c>
      <c r="D298" s="5">
        <v>800</v>
      </c>
      <c r="E298" s="67">
        <f>E299</f>
        <v>3861.44</v>
      </c>
      <c r="F298" s="21"/>
      <c r="G298" s="21"/>
    </row>
    <row r="299" spans="1:7" ht="12">
      <c r="A299" s="47" t="s">
        <v>67</v>
      </c>
      <c r="B299" s="5" t="s">
        <v>46</v>
      </c>
      <c r="C299" s="5" t="s">
        <v>236</v>
      </c>
      <c r="D299" s="5" t="s">
        <v>60</v>
      </c>
      <c r="E299" s="32">
        <v>3861.44</v>
      </c>
      <c r="F299" s="21"/>
      <c r="G299" s="21"/>
    </row>
    <row r="300" spans="1:7" ht="24">
      <c r="A300" s="54" t="s">
        <v>275</v>
      </c>
      <c r="B300" s="57" t="s">
        <v>46</v>
      </c>
      <c r="C300" s="57" t="s">
        <v>235</v>
      </c>
      <c r="D300" s="5"/>
      <c r="E300" s="29">
        <f>E301</f>
        <v>606706.14</v>
      </c>
      <c r="F300" s="21"/>
      <c r="G300" s="21"/>
    </row>
    <row r="301" spans="1:7" ht="24">
      <c r="A301" s="47" t="s">
        <v>65</v>
      </c>
      <c r="B301" s="5" t="s">
        <v>46</v>
      </c>
      <c r="C301" s="5" t="s">
        <v>235</v>
      </c>
      <c r="D301" s="5" t="s">
        <v>57</v>
      </c>
      <c r="E301" s="31">
        <f>E302</f>
        <v>606706.14</v>
      </c>
      <c r="F301" s="21"/>
      <c r="G301" s="21"/>
    </row>
    <row r="302" spans="1:7" ht="24">
      <c r="A302" s="47" t="s">
        <v>66</v>
      </c>
      <c r="B302" s="5" t="s">
        <v>46</v>
      </c>
      <c r="C302" s="5" t="s">
        <v>235</v>
      </c>
      <c r="D302" s="5" t="s">
        <v>58</v>
      </c>
      <c r="E302" s="32">
        <v>606706.14</v>
      </c>
      <c r="F302" s="21"/>
      <c r="G302" s="21"/>
    </row>
    <row r="303" spans="1:7" ht="12">
      <c r="A303" s="66"/>
      <c r="B303" s="57"/>
      <c r="C303" s="57"/>
      <c r="D303" s="5"/>
      <c r="E303" s="29"/>
      <c r="F303" s="21"/>
      <c r="G303" s="21"/>
    </row>
    <row r="304" spans="1:7" ht="12">
      <c r="A304" s="66"/>
      <c r="B304" s="57"/>
      <c r="C304" s="57"/>
      <c r="D304" s="57"/>
      <c r="E304" s="29"/>
      <c r="F304" s="21"/>
      <c r="G304" s="21"/>
    </row>
    <row r="305" spans="1:7" ht="12">
      <c r="A305" s="78"/>
      <c r="B305" s="5"/>
      <c r="C305" s="5"/>
      <c r="D305" s="5"/>
      <c r="E305" s="31"/>
      <c r="F305" s="21"/>
      <c r="G305" s="21"/>
    </row>
    <row r="306" spans="1:7" ht="12">
      <c r="A306" s="78"/>
      <c r="B306" s="5"/>
      <c r="C306" s="5"/>
      <c r="D306" s="5"/>
      <c r="E306" s="32"/>
      <c r="F306" s="21"/>
      <c r="G306" s="21"/>
    </row>
    <row r="307" spans="1:7" ht="12">
      <c r="A307" s="54"/>
      <c r="B307" s="57"/>
      <c r="C307" s="57"/>
      <c r="D307" s="20"/>
      <c r="E307" s="29"/>
      <c r="F307" s="21"/>
      <c r="G307" s="21"/>
    </row>
    <row r="308" spans="1:7" ht="12">
      <c r="A308" s="33"/>
      <c r="B308" s="57"/>
      <c r="C308" s="57"/>
      <c r="D308" s="5"/>
      <c r="E308" s="31"/>
      <c r="F308" s="21"/>
      <c r="G308" s="21"/>
    </row>
    <row r="309" spans="1:7" ht="12">
      <c r="A309" s="65"/>
      <c r="B309" s="57"/>
      <c r="C309" s="57"/>
      <c r="D309" s="5"/>
      <c r="E309" s="31"/>
      <c r="F309" s="21"/>
      <c r="G309" s="21"/>
    </row>
    <row r="310" spans="1:7" ht="12">
      <c r="A310" s="65"/>
      <c r="B310" s="5"/>
      <c r="C310" s="5"/>
      <c r="D310" s="5"/>
      <c r="E310" s="31"/>
      <c r="F310" s="21"/>
      <c r="G310" s="21"/>
    </row>
    <row r="311" spans="1:7" ht="12">
      <c r="A311" s="65"/>
      <c r="B311" s="5"/>
      <c r="C311" s="5"/>
      <c r="D311" s="5"/>
      <c r="E311" s="32"/>
      <c r="F311" s="21"/>
      <c r="G311" s="21"/>
    </row>
    <row r="312" spans="1:7" ht="12">
      <c r="A312" s="16"/>
      <c r="B312" s="57"/>
      <c r="C312" s="5"/>
      <c r="D312" s="5"/>
      <c r="E312" s="29"/>
      <c r="F312" s="21"/>
      <c r="G312" s="21"/>
    </row>
    <row r="313" spans="1:7" ht="12">
      <c r="A313" s="16"/>
      <c r="B313" s="57"/>
      <c r="C313" s="5"/>
      <c r="D313" s="5"/>
      <c r="E313" s="29"/>
      <c r="F313" s="21"/>
      <c r="G313" s="21"/>
    </row>
    <row r="314" spans="1:7" ht="12">
      <c r="A314" s="33"/>
      <c r="B314" s="57"/>
      <c r="C314" s="57"/>
      <c r="D314" s="5"/>
      <c r="E314" s="29"/>
      <c r="F314" s="21"/>
      <c r="G314" s="21"/>
    </row>
    <row r="315" spans="1:7" ht="12">
      <c r="A315" s="66"/>
      <c r="B315" s="57"/>
      <c r="C315" s="57"/>
      <c r="D315" s="5"/>
      <c r="E315" s="29"/>
      <c r="F315" s="21"/>
      <c r="G315" s="21"/>
    </row>
    <row r="316" spans="1:7" ht="12">
      <c r="A316" s="54"/>
      <c r="B316" s="57"/>
      <c r="C316" s="57"/>
      <c r="D316" s="57"/>
      <c r="E316" s="29"/>
      <c r="F316" s="21"/>
      <c r="G316" s="21"/>
    </row>
    <row r="317" spans="1:7" ht="12">
      <c r="A317" s="6"/>
      <c r="B317" s="5"/>
      <c r="C317" s="5"/>
      <c r="D317" s="5"/>
      <c r="E317" s="31"/>
      <c r="F317" s="21"/>
      <c r="G317" s="21"/>
    </row>
    <row r="318" spans="1:7" ht="12">
      <c r="A318" s="6"/>
      <c r="B318" s="5"/>
      <c r="C318" s="5"/>
      <c r="D318" s="5"/>
      <c r="E318" s="32"/>
      <c r="F318" s="21"/>
      <c r="G318" s="21"/>
    </row>
    <row r="319" spans="1:5" ht="12">
      <c r="A319" s="65"/>
      <c r="B319" s="5"/>
      <c r="C319" s="5"/>
      <c r="D319" s="5"/>
      <c r="E319" s="67"/>
    </row>
    <row r="320" spans="1:5" ht="12">
      <c r="A320" s="65"/>
      <c r="B320" s="5"/>
      <c r="C320" s="5"/>
      <c r="D320" s="5"/>
      <c r="E320" s="32"/>
    </row>
    <row r="321" spans="1:5" ht="12">
      <c r="A321" s="65"/>
      <c r="B321" s="5"/>
      <c r="C321" s="5"/>
      <c r="D321" s="5"/>
      <c r="E321" s="67"/>
    </row>
    <row r="322" spans="1:5" ht="12">
      <c r="A322" s="65"/>
      <c r="B322" s="5"/>
      <c r="C322" s="5"/>
      <c r="D322" s="5"/>
      <c r="E322" s="32"/>
    </row>
    <row r="323" spans="1:7" ht="12">
      <c r="A323" s="54"/>
      <c r="B323" s="57"/>
      <c r="C323" s="57"/>
      <c r="D323" s="5"/>
      <c r="E323" s="29"/>
      <c r="F323" s="21"/>
      <c r="G323" s="21"/>
    </row>
    <row r="324" spans="1:7" ht="12">
      <c r="A324" s="65"/>
      <c r="B324" s="5"/>
      <c r="C324" s="5"/>
      <c r="D324" s="5"/>
      <c r="E324" s="31"/>
      <c r="F324" s="21"/>
      <c r="G324" s="21"/>
    </row>
    <row r="325" spans="1:7" ht="12">
      <c r="A325" s="65"/>
      <c r="B325" s="5"/>
      <c r="C325" s="5"/>
      <c r="D325" s="5"/>
      <c r="E325" s="32"/>
      <c r="F325" s="21"/>
      <c r="G325" s="21"/>
    </row>
    <row r="365" spans="6:7" ht="12">
      <c r="F365" s="21"/>
      <c r="G365" s="21"/>
    </row>
    <row r="370" spans="6:7" ht="12">
      <c r="F370" s="21"/>
      <c r="G370" s="21"/>
    </row>
    <row r="371" spans="6:7" ht="12">
      <c r="F371" s="21"/>
      <c r="G371" s="21"/>
    </row>
    <row r="372" spans="6:7" ht="12">
      <c r="F372" s="21"/>
      <c r="G372" s="21"/>
    </row>
    <row r="374" spans="6:7" ht="12">
      <c r="F374" s="21"/>
      <c r="G374" s="21"/>
    </row>
    <row r="375" spans="6:7" ht="12">
      <c r="F375" s="21"/>
      <c r="G375" s="21"/>
    </row>
    <row r="377" spans="6:7" ht="12">
      <c r="F377" s="21"/>
      <c r="G377" s="21"/>
    </row>
    <row r="378" spans="6:7" ht="12">
      <c r="F378" s="21"/>
      <c r="G378" s="21"/>
    </row>
    <row r="379" spans="6:7" ht="12">
      <c r="F379" s="21"/>
      <c r="G379" s="21"/>
    </row>
    <row r="385" spans="6:7" ht="12">
      <c r="F385" s="21"/>
      <c r="G385" s="21"/>
    </row>
    <row r="386" spans="6:7" ht="12">
      <c r="F386" s="21"/>
      <c r="G386" s="21"/>
    </row>
    <row r="388" spans="6:7" ht="12">
      <c r="F388" s="21"/>
      <c r="G388" s="21"/>
    </row>
    <row r="389" spans="6:7" ht="12">
      <c r="F389" s="21"/>
      <c r="G389" s="21"/>
    </row>
    <row r="392" spans="6:7" ht="12">
      <c r="F392" s="21"/>
      <c r="G392" s="21"/>
    </row>
    <row r="398" spans="6:7" ht="12">
      <c r="F398" s="21"/>
      <c r="G398" s="21"/>
    </row>
    <row r="399" spans="6:7" ht="12">
      <c r="F399" s="21"/>
      <c r="G399" s="21"/>
    </row>
    <row r="400" spans="6:7" ht="12">
      <c r="F400" s="21"/>
      <c r="G400" s="21"/>
    </row>
    <row r="401" spans="6:7" ht="12">
      <c r="F401" s="21"/>
      <c r="G401" s="21"/>
    </row>
    <row r="402" spans="6:7" ht="12">
      <c r="F402" s="21"/>
      <c r="G402" s="21"/>
    </row>
    <row r="403" spans="6:7" ht="12">
      <c r="F403" s="21"/>
      <c r="G403" s="21"/>
    </row>
    <row r="404" spans="6:7" ht="12">
      <c r="F404" s="21"/>
      <c r="G404" s="21"/>
    </row>
    <row r="405" spans="6:7" ht="12">
      <c r="F405" s="21"/>
      <c r="G405" s="21"/>
    </row>
    <row r="406" spans="6:7" ht="12">
      <c r="F406" s="21"/>
      <c r="G406" s="21"/>
    </row>
    <row r="407" spans="6:7" ht="12">
      <c r="F407" s="21"/>
      <c r="G407" s="21"/>
    </row>
    <row r="408" spans="6:7" ht="12">
      <c r="F408" s="21"/>
      <c r="G408" s="21"/>
    </row>
    <row r="409" spans="6:7" ht="12">
      <c r="F409" s="21"/>
      <c r="G409" s="21"/>
    </row>
    <row r="410" spans="6:7" ht="12">
      <c r="F410" s="21"/>
      <c r="G410" s="21"/>
    </row>
    <row r="424" spans="6:7" ht="12">
      <c r="F424" s="21"/>
      <c r="G424" s="21"/>
    </row>
    <row r="426" spans="6:7" ht="12">
      <c r="F426" s="21"/>
      <c r="G426" s="21"/>
    </row>
    <row r="427" spans="6:7" ht="12">
      <c r="F427" s="21"/>
      <c r="G427" s="21"/>
    </row>
    <row r="428" spans="6:7" ht="12">
      <c r="F428" s="21"/>
      <c r="G428" s="21"/>
    </row>
    <row r="429" spans="6:7" ht="12">
      <c r="F429" s="21"/>
      <c r="G429" s="21"/>
    </row>
    <row r="430" spans="6:7" ht="12">
      <c r="F430" s="21"/>
      <c r="G430" s="21"/>
    </row>
    <row r="431" spans="6:7" ht="12">
      <c r="F431" s="21"/>
      <c r="G431" s="21"/>
    </row>
    <row r="432" spans="6:7" ht="12">
      <c r="F432" s="21"/>
      <c r="G432" s="21"/>
    </row>
    <row r="433" spans="6:7" ht="12">
      <c r="F433" s="21"/>
      <c r="G433" s="21"/>
    </row>
    <row r="434" spans="6:7" ht="12">
      <c r="F434" s="21"/>
      <c r="G434" s="21"/>
    </row>
    <row r="435" spans="6:7" ht="12">
      <c r="F435" s="21"/>
      <c r="G435" s="21"/>
    </row>
    <row r="436" spans="6:7" ht="12">
      <c r="F436" s="21"/>
      <c r="G436" s="21"/>
    </row>
    <row r="437" spans="6:7" ht="12">
      <c r="F437" s="21"/>
      <c r="G437" s="21"/>
    </row>
    <row r="438" spans="6:7" ht="12">
      <c r="F438" s="21"/>
      <c r="G438" s="21"/>
    </row>
    <row r="439" spans="6:7" ht="12">
      <c r="F439" s="21"/>
      <c r="G439" s="21"/>
    </row>
    <row r="440" spans="6:7" ht="12">
      <c r="F440" s="21"/>
      <c r="G440" s="21"/>
    </row>
    <row r="441" spans="6:7" ht="12">
      <c r="F441" s="21"/>
      <c r="G441" s="21"/>
    </row>
    <row r="442" spans="6:7" ht="12">
      <c r="F442" s="21"/>
      <c r="G442" s="21"/>
    </row>
    <row r="443" spans="6:7" ht="12">
      <c r="F443" s="21"/>
      <c r="G443" s="21"/>
    </row>
    <row r="451" spans="6:7" s="36" customFormat="1" ht="12">
      <c r="F451" s="37"/>
      <c r="G451" s="37"/>
    </row>
    <row r="454" spans="6:7" s="36" customFormat="1" ht="12">
      <c r="F454" s="37"/>
      <c r="G454" s="37"/>
    </row>
    <row r="455" spans="6:7" ht="12">
      <c r="F455" s="21"/>
      <c r="G455" s="21"/>
    </row>
    <row r="473" spans="6:7" ht="12">
      <c r="F473" s="21"/>
      <c r="G473" s="21"/>
    </row>
    <row r="476" spans="6:7" ht="12">
      <c r="F476" s="21"/>
      <c r="G476" s="21"/>
    </row>
  </sheetData>
  <sheetProtection/>
  <mergeCells count="3">
    <mergeCell ref="B3:E3"/>
    <mergeCell ref="C8:F8"/>
    <mergeCell ref="A11:E11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2"/>
  <sheetViews>
    <sheetView tabSelected="1" zoomScalePageLayoutView="0" workbookViewId="0" topLeftCell="A4">
      <selection activeCell="B19" sqref="B19"/>
    </sheetView>
  </sheetViews>
  <sheetFormatPr defaultColWidth="9.140625" defaultRowHeight="15"/>
  <cols>
    <col min="1" max="1" width="79.7109375" style="21" customWidth="1"/>
    <col min="2" max="2" width="18.8515625" style="21" customWidth="1"/>
    <col min="3" max="3" width="13.140625" style="22" customWidth="1"/>
    <col min="4" max="4" width="22.140625" style="21" customWidth="1"/>
    <col min="5" max="237" width="9.140625" style="21" customWidth="1"/>
    <col min="238" max="238" width="37.7109375" style="21" customWidth="1"/>
    <col min="239" max="239" width="7.57421875" style="21" customWidth="1"/>
    <col min="240" max="241" width="9.00390625" style="21" customWidth="1"/>
    <col min="242" max="242" width="6.421875" style="21" customWidth="1"/>
    <col min="243" max="243" width="9.28125" style="21" customWidth="1"/>
    <col min="244" max="244" width="11.00390625" style="21" customWidth="1"/>
    <col min="245" max="245" width="9.8515625" style="21" customWidth="1"/>
    <col min="246" max="248" width="0" style="21" hidden="1" customWidth="1"/>
    <col min="249" max="255" width="9.140625" style="21" customWidth="1"/>
    <col min="256" max="16384" width="9.140625" style="21" customWidth="1"/>
  </cols>
  <sheetData>
    <row r="1" spans="1:3" ht="15">
      <c r="A1" s="82"/>
      <c r="B1" s="83" t="s">
        <v>283</v>
      </c>
      <c r="C1" s="84"/>
    </row>
    <row r="2" spans="1:3" ht="15">
      <c r="A2" s="82"/>
      <c r="B2" s="82" t="s">
        <v>128</v>
      </c>
      <c r="C2" s="84"/>
    </row>
    <row r="3" spans="1:3" ht="27" customHeight="1">
      <c r="A3" s="82"/>
      <c r="B3" s="125" t="s">
        <v>285</v>
      </c>
      <c r="C3" s="125"/>
    </row>
    <row r="4" spans="1:3" ht="15">
      <c r="A4" s="82"/>
      <c r="B4" s="83" t="s">
        <v>325</v>
      </c>
      <c r="C4" s="84"/>
    </row>
    <row r="5" spans="1:3" ht="15">
      <c r="A5" s="82"/>
      <c r="B5" s="82"/>
      <c r="C5" s="84"/>
    </row>
    <row r="6" spans="1:3" ht="15">
      <c r="A6" s="82"/>
      <c r="C6" s="82" t="s">
        <v>332</v>
      </c>
    </row>
    <row r="7" spans="1:3" ht="15">
      <c r="A7" s="82"/>
      <c r="C7" s="82" t="s">
        <v>333</v>
      </c>
    </row>
    <row r="8" spans="1:3" ht="15">
      <c r="A8" s="82" t="s">
        <v>287</v>
      </c>
      <c r="C8" s="82" t="s">
        <v>334</v>
      </c>
    </row>
    <row r="9" spans="1:3" ht="15">
      <c r="A9" s="82"/>
      <c r="C9" s="82" t="s">
        <v>335</v>
      </c>
    </row>
    <row r="10" spans="1:3" ht="15">
      <c r="A10" s="82"/>
      <c r="C10" s="82" t="s">
        <v>336</v>
      </c>
    </row>
    <row r="11" spans="1:3" ht="15">
      <c r="A11" s="82"/>
      <c r="B11" s="84"/>
      <c r="C11" s="84"/>
    </row>
    <row r="12" spans="1:4" s="62" customFormat="1" ht="42.75" customHeight="1">
      <c r="A12" s="126" t="s">
        <v>239</v>
      </c>
      <c r="B12" s="126"/>
      <c r="C12" s="126"/>
      <c r="D12" s="126"/>
    </row>
    <row r="13" spans="1:3" ht="15">
      <c r="A13" s="85"/>
      <c r="B13" s="82"/>
      <c r="C13" s="84"/>
    </row>
    <row r="14" spans="1:3" ht="15">
      <c r="A14" s="82"/>
      <c r="B14" s="86"/>
      <c r="C14" s="84"/>
    </row>
    <row r="15" spans="1:4" ht="61.5" customHeight="1">
      <c r="A15" s="87" t="s">
        <v>0</v>
      </c>
      <c r="B15" s="88" t="s">
        <v>2</v>
      </c>
      <c r="C15" s="88" t="s">
        <v>3</v>
      </c>
      <c r="D15" s="88" t="s">
        <v>130</v>
      </c>
    </row>
    <row r="16" spans="1:4" ht="15">
      <c r="A16" s="87">
        <v>1</v>
      </c>
      <c r="B16" s="87">
        <v>2</v>
      </c>
      <c r="C16" s="87">
        <v>3</v>
      </c>
      <c r="D16" s="87">
        <v>4</v>
      </c>
    </row>
    <row r="17" spans="1:4" ht="14.25">
      <c r="A17" s="89" t="s">
        <v>4</v>
      </c>
      <c r="B17" s="90"/>
      <c r="C17" s="90"/>
      <c r="D17" s="91">
        <f>D19+D35+D46+D56+D83+D101+D113+D138+D143+D157+D170+D178+D191+D201+D206+D215+D221+D225+D229+D238+D246+D233</f>
        <v>91737044.14</v>
      </c>
    </row>
    <row r="18" spans="1:4" ht="14.25">
      <c r="A18" s="89"/>
      <c r="B18" s="90"/>
      <c r="C18" s="90"/>
      <c r="D18" s="91"/>
    </row>
    <row r="19" spans="1:4" ht="30">
      <c r="A19" s="92" t="s">
        <v>276</v>
      </c>
      <c r="B19" s="93" t="s">
        <v>219</v>
      </c>
      <c r="C19" s="94"/>
      <c r="D19" s="91">
        <f>D20+D28</f>
        <v>464341.6</v>
      </c>
    </row>
    <row r="20" spans="1:4" ht="34.5" customHeight="1">
      <c r="A20" s="92" t="s">
        <v>218</v>
      </c>
      <c r="B20" s="93" t="s">
        <v>220</v>
      </c>
      <c r="C20" s="94"/>
      <c r="D20" s="91">
        <f>+D21</f>
        <v>143691.6</v>
      </c>
    </row>
    <row r="21" spans="1:4" ht="29.25">
      <c r="A21" s="95" t="s">
        <v>226</v>
      </c>
      <c r="B21" s="93" t="s">
        <v>221</v>
      </c>
      <c r="C21" s="94"/>
      <c r="D21" s="91">
        <f>D22+D25</f>
        <v>143691.6</v>
      </c>
    </row>
    <row r="22" spans="1:4" ht="29.25">
      <c r="A22" s="95" t="s">
        <v>330</v>
      </c>
      <c r="B22" s="93" t="s">
        <v>331</v>
      </c>
      <c r="C22" s="94"/>
      <c r="D22" s="91">
        <f>D23</f>
        <v>7000</v>
      </c>
    </row>
    <row r="23" spans="1:4" ht="15">
      <c r="A23" s="100" t="s">
        <v>103</v>
      </c>
      <c r="B23" s="94" t="s">
        <v>331</v>
      </c>
      <c r="C23" s="94" t="s">
        <v>102</v>
      </c>
      <c r="D23" s="97">
        <f>D24</f>
        <v>7000</v>
      </c>
    </row>
    <row r="24" spans="1:4" ht="15">
      <c r="A24" s="100" t="s">
        <v>104</v>
      </c>
      <c r="B24" s="94" t="s">
        <v>331</v>
      </c>
      <c r="C24" s="94" t="s">
        <v>101</v>
      </c>
      <c r="D24" s="98">
        <v>7000</v>
      </c>
    </row>
    <row r="25" spans="1:4" ht="14.25">
      <c r="A25" s="95" t="s">
        <v>228</v>
      </c>
      <c r="B25" s="93" t="s">
        <v>227</v>
      </c>
      <c r="C25" s="93"/>
      <c r="D25" s="91">
        <f>D26</f>
        <v>136691.6</v>
      </c>
    </row>
    <row r="26" spans="1:4" ht="15">
      <c r="A26" s="96" t="s">
        <v>65</v>
      </c>
      <c r="B26" s="94" t="s">
        <v>227</v>
      </c>
      <c r="C26" s="94" t="s">
        <v>57</v>
      </c>
      <c r="D26" s="97">
        <f>D27</f>
        <v>136691.6</v>
      </c>
    </row>
    <row r="27" spans="1:4" ht="30">
      <c r="A27" s="96" t="s">
        <v>66</v>
      </c>
      <c r="B27" s="94" t="s">
        <v>227</v>
      </c>
      <c r="C27" s="94" t="s">
        <v>58</v>
      </c>
      <c r="D27" s="98">
        <v>136691.6</v>
      </c>
    </row>
    <row r="28" spans="1:4" ht="30">
      <c r="A28" s="92" t="s">
        <v>222</v>
      </c>
      <c r="B28" s="94" t="s">
        <v>223</v>
      </c>
      <c r="C28" s="94"/>
      <c r="D28" s="91">
        <f>D29</f>
        <v>320650</v>
      </c>
    </row>
    <row r="29" spans="1:4" ht="28.5">
      <c r="A29" s="99" t="s">
        <v>224</v>
      </c>
      <c r="B29" s="93" t="s">
        <v>270</v>
      </c>
      <c r="C29" s="94"/>
      <c r="D29" s="91">
        <f>D30</f>
        <v>320650</v>
      </c>
    </row>
    <row r="30" spans="1:4" ht="15">
      <c r="A30" s="95" t="s">
        <v>225</v>
      </c>
      <c r="B30" s="93" t="s">
        <v>271</v>
      </c>
      <c r="C30" s="94"/>
      <c r="D30" s="91">
        <f>D31+D33</f>
        <v>320650</v>
      </c>
    </row>
    <row r="31" spans="1:4" ht="15">
      <c r="A31" s="96" t="s">
        <v>65</v>
      </c>
      <c r="B31" s="94" t="s">
        <v>271</v>
      </c>
      <c r="C31" s="94" t="s">
        <v>57</v>
      </c>
      <c r="D31" s="97">
        <f>D32</f>
        <v>170650</v>
      </c>
    </row>
    <row r="32" spans="1:4" ht="30">
      <c r="A32" s="96" t="s">
        <v>66</v>
      </c>
      <c r="B32" s="94" t="s">
        <v>271</v>
      </c>
      <c r="C32" s="94" t="s">
        <v>58</v>
      </c>
      <c r="D32" s="98">
        <v>170650</v>
      </c>
    </row>
    <row r="33" spans="1:4" ht="15">
      <c r="A33" s="100" t="s">
        <v>103</v>
      </c>
      <c r="B33" s="94" t="s">
        <v>271</v>
      </c>
      <c r="C33" s="94" t="s">
        <v>102</v>
      </c>
      <c r="D33" s="97">
        <f>D34</f>
        <v>150000</v>
      </c>
    </row>
    <row r="34" spans="1:4" ht="15">
      <c r="A34" s="100" t="s">
        <v>104</v>
      </c>
      <c r="B34" s="94" t="s">
        <v>271</v>
      </c>
      <c r="C34" s="94" t="s">
        <v>101</v>
      </c>
      <c r="D34" s="98">
        <v>150000</v>
      </c>
    </row>
    <row r="35" spans="1:4" ht="30">
      <c r="A35" s="92" t="s">
        <v>115</v>
      </c>
      <c r="B35" s="93" t="s">
        <v>202</v>
      </c>
      <c r="C35" s="101"/>
      <c r="D35" s="91">
        <f>D36</f>
        <v>1825250.82</v>
      </c>
    </row>
    <row r="36" spans="1:4" ht="29.25">
      <c r="A36" s="102" t="s">
        <v>241</v>
      </c>
      <c r="B36" s="93" t="s">
        <v>269</v>
      </c>
      <c r="C36" s="101"/>
      <c r="D36" s="91">
        <f>D43+D40+D37</f>
        <v>1825250.82</v>
      </c>
    </row>
    <row r="37" spans="1:4" ht="29.25">
      <c r="A37" s="95" t="s">
        <v>293</v>
      </c>
      <c r="B37" s="93" t="s">
        <v>292</v>
      </c>
      <c r="C37" s="101"/>
      <c r="D37" s="91">
        <f>D38</f>
        <v>21725.01</v>
      </c>
    </row>
    <row r="38" spans="1:4" ht="15">
      <c r="A38" s="103" t="s">
        <v>65</v>
      </c>
      <c r="B38" s="94" t="s">
        <v>292</v>
      </c>
      <c r="C38" s="101">
        <v>200</v>
      </c>
      <c r="D38" s="97">
        <f>D39</f>
        <v>21725.01</v>
      </c>
    </row>
    <row r="39" spans="1:4" ht="30">
      <c r="A39" s="103" t="s">
        <v>66</v>
      </c>
      <c r="B39" s="94" t="s">
        <v>292</v>
      </c>
      <c r="C39" s="101">
        <v>240</v>
      </c>
      <c r="D39" s="98">
        <v>21725.01</v>
      </c>
    </row>
    <row r="40" spans="1:4" ht="29.25">
      <c r="A40" s="102" t="s">
        <v>318</v>
      </c>
      <c r="B40" s="93" t="s">
        <v>323</v>
      </c>
      <c r="C40" s="101"/>
      <c r="D40" s="91">
        <f>D41</f>
        <v>693910.65</v>
      </c>
    </row>
    <row r="41" spans="1:4" ht="15">
      <c r="A41" s="96" t="s">
        <v>47</v>
      </c>
      <c r="B41" s="94" t="s">
        <v>323</v>
      </c>
      <c r="C41" s="101">
        <v>800</v>
      </c>
      <c r="D41" s="97">
        <f>D42</f>
        <v>693910.65</v>
      </c>
    </row>
    <row r="42" spans="1:4" ht="30">
      <c r="A42" s="96" t="s">
        <v>70</v>
      </c>
      <c r="B42" s="94" t="s">
        <v>323</v>
      </c>
      <c r="C42" s="101">
        <v>810</v>
      </c>
      <c r="D42" s="98">
        <v>693910.65</v>
      </c>
    </row>
    <row r="43" spans="1:4" ht="15" customHeight="1">
      <c r="A43" s="102" t="s">
        <v>337</v>
      </c>
      <c r="B43" s="93" t="s">
        <v>268</v>
      </c>
      <c r="C43" s="90"/>
      <c r="D43" s="91">
        <f>D44</f>
        <v>1109615.16</v>
      </c>
    </row>
    <row r="44" spans="1:4" ht="15">
      <c r="A44" s="104" t="s">
        <v>65</v>
      </c>
      <c r="B44" s="94" t="s">
        <v>268</v>
      </c>
      <c r="C44" s="101">
        <v>200</v>
      </c>
      <c r="D44" s="97">
        <f>D45</f>
        <v>1109615.16</v>
      </c>
    </row>
    <row r="45" spans="1:4" ht="30">
      <c r="A45" s="104" t="s">
        <v>66</v>
      </c>
      <c r="B45" s="94" t="s">
        <v>268</v>
      </c>
      <c r="C45" s="101">
        <v>240</v>
      </c>
      <c r="D45" s="98">
        <v>1109615.16</v>
      </c>
    </row>
    <row r="46" spans="1:4" ht="30">
      <c r="A46" s="92" t="s">
        <v>69</v>
      </c>
      <c r="B46" s="105" t="s">
        <v>148</v>
      </c>
      <c r="C46" s="106"/>
      <c r="D46" s="91">
        <f>D47</f>
        <v>4685545.21</v>
      </c>
    </row>
    <row r="47" spans="1:4" ht="29.25" customHeight="1">
      <c r="A47" s="107" t="s">
        <v>147</v>
      </c>
      <c r="B47" s="105" t="s">
        <v>149</v>
      </c>
      <c r="C47" s="106"/>
      <c r="D47" s="91">
        <f>D48+D53</f>
        <v>4685545.21</v>
      </c>
    </row>
    <row r="48" spans="1:4" ht="28.5">
      <c r="A48" s="107" t="s">
        <v>87</v>
      </c>
      <c r="B48" s="105" t="s">
        <v>150</v>
      </c>
      <c r="C48" s="105"/>
      <c r="D48" s="91">
        <f>D49+D51</f>
        <v>4203126.63</v>
      </c>
    </row>
    <row r="49" spans="1:4" ht="47.25" customHeight="1">
      <c r="A49" s="108" t="s">
        <v>86</v>
      </c>
      <c r="B49" s="106" t="s">
        <v>150</v>
      </c>
      <c r="C49" s="106" t="s">
        <v>54</v>
      </c>
      <c r="D49" s="97">
        <f>D50</f>
        <v>4175608.63</v>
      </c>
    </row>
    <row r="50" spans="1:4" ht="15">
      <c r="A50" s="108" t="s">
        <v>55</v>
      </c>
      <c r="B50" s="106" t="s">
        <v>150</v>
      </c>
      <c r="C50" s="106" t="s">
        <v>56</v>
      </c>
      <c r="D50" s="98">
        <v>4175608.63</v>
      </c>
    </row>
    <row r="51" spans="1:4" ht="15">
      <c r="A51" s="104" t="s">
        <v>65</v>
      </c>
      <c r="B51" s="106" t="s">
        <v>150</v>
      </c>
      <c r="C51" s="94" t="s">
        <v>57</v>
      </c>
      <c r="D51" s="97">
        <f>D52</f>
        <v>27518</v>
      </c>
    </row>
    <row r="52" spans="1:4" ht="30">
      <c r="A52" s="104" t="s">
        <v>66</v>
      </c>
      <c r="B52" s="106" t="s">
        <v>150</v>
      </c>
      <c r="C52" s="94" t="s">
        <v>58</v>
      </c>
      <c r="D52" s="98">
        <v>27518</v>
      </c>
    </row>
    <row r="53" spans="1:4" ht="28.5">
      <c r="A53" s="109" t="s">
        <v>152</v>
      </c>
      <c r="B53" s="105" t="s">
        <v>151</v>
      </c>
      <c r="C53" s="105" t="s">
        <v>57</v>
      </c>
      <c r="D53" s="91">
        <f>D54</f>
        <v>482418.58</v>
      </c>
    </row>
    <row r="54" spans="1:4" ht="15">
      <c r="A54" s="96" t="s">
        <v>65</v>
      </c>
      <c r="B54" s="106" t="s">
        <v>151</v>
      </c>
      <c r="C54" s="106" t="s">
        <v>57</v>
      </c>
      <c r="D54" s="97">
        <f>D55</f>
        <v>482418.58</v>
      </c>
    </row>
    <row r="55" spans="1:4" ht="30">
      <c r="A55" s="96" t="s">
        <v>66</v>
      </c>
      <c r="B55" s="106" t="s">
        <v>151</v>
      </c>
      <c r="C55" s="106" t="s">
        <v>58</v>
      </c>
      <c r="D55" s="98">
        <v>482418.58</v>
      </c>
    </row>
    <row r="56" spans="1:4" ht="30">
      <c r="A56" s="92" t="s">
        <v>90</v>
      </c>
      <c r="B56" s="105" t="s">
        <v>145</v>
      </c>
      <c r="C56" s="106"/>
      <c r="D56" s="91">
        <f>D57</f>
        <v>3188785.75</v>
      </c>
    </row>
    <row r="57" spans="1:4" ht="29.25">
      <c r="A57" s="95" t="s">
        <v>144</v>
      </c>
      <c r="B57" s="105" t="s">
        <v>146</v>
      </c>
      <c r="C57" s="106"/>
      <c r="D57" s="91">
        <f>D58+D61+D64+D67+D72+D75+D80</f>
        <v>3188785.75</v>
      </c>
    </row>
    <row r="58" spans="1:4" ht="14.25">
      <c r="A58" s="95" t="s">
        <v>63</v>
      </c>
      <c r="B58" s="105" t="s">
        <v>267</v>
      </c>
      <c r="C58" s="105"/>
      <c r="D58" s="91">
        <f>D59</f>
        <v>400000</v>
      </c>
    </row>
    <row r="59" spans="1:4" ht="15">
      <c r="A59" s="110" t="s">
        <v>47</v>
      </c>
      <c r="B59" s="106" t="s">
        <v>267</v>
      </c>
      <c r="C59" s="106">
        <v>800</v>
      </c>
      <c r="D59" s="97">
        <f>D60</f>
        <v>400000</v>
      </c>
    </row>
    <row r="60" spans="1:4" ht="15">
      <c r="A60" s="110" t="s">
        <v>64</v>
      </c>
      <c r="B60" s="106" t="s">
        <v>267</v>
      </c>
      <c r="C60" s="106">
        <v>870</v>
      </c>
      <c r="D60" s="98">
        <v>400000</v>
      </c>
    </row>
    <row r="61" spans="1:4" ht="15">
      <c r="A61" s="95" t="s">
        <v>119</v>
      </c>
      <c r="B61" s="93" t="s">
        <v>163</v>
      </c>
      <c r="C61" s="94"/>
      <c r="D61" s="91">
        <f>D62</f>
        <v>185540.42</v>
      </c>
    </row>
    <row r="62" spans="1:4" ht="15">
      <c r="A62" s="96" t="s">
        <v>65</v>
      </c>
      <c r="B62" s="94" t="s">
        <v>163</v>
      </c>
      <c r="C62" s="94" t="s">
        <v>57</v>
      </c>
      <c r="D62" s="97">
        <f>D63</f>
        <v>185540.42</v>
      </c>
    </row>
    <row r="63" spans="1:4" ht="30">
      <c r="A63" s="96" t="s">
        <v>66</v>
      </c>
      <c r="B63" s="94" t="s">
        <v>163</v>
      </c>
      <c r="C63" s="94" t="s">
        <v>58</v>
      </c>
      <c r="D63" s="98">
        <v>185540.42</v>
      </c>
    </row>
    <row r="64" spans="1:4" ht="14.25">
      <c r="A64" s="99" t="s">
        <v>165</v>
      </c>
      <c r="B64" s="93" t="s">
        <v>164</v>
      </c>
      <c r="C64" s="93"/>
      <c r="D64" s="91">
        <f>D65</f>
        <v>1341194.63</v>
      </c>
    </row>
    <row r="65" spans="1:4" ht="45">
      <c r="A65" s="104" t="s">
        <v>86</v>
      </c>
      <c r="B65" s="94" t="s">
        <v>164</v>
      </c>
      <c r="C65" s="101">
        <v>100</v>
      </c>
      <c r="D65" s="97">
        <f>D66</f>
        <v>1341194.63</v>
      </c>
    </row>
    <row r="66" spans="1:4" ht="15">
      <c r="A66" s="104" t="s">
        <v>97</v>
      </c>
      <c r="B66" s="94" t="s">
        <v>164</v>
      </c>
      <c r="C66" s="101">
        <v>120</v>
      </c>
      <c r="D66" s="98">
        <v>1341194.63</v>
      </c>
    </row>
    <row r="67" spans="1:4" ht="14.25">
      <c r="A67" s="99" t="s">
        <v>166</v>
      </c>
      <c r="B67" s="93" t="s">
        <v>238</v>
      </c>
      <c r="C67" s="93"/>
      <c r="D67" s="91">
        <f>D68+D70</f>
        <v>103561</v>
      </c>
    </row>
    <row r="68" spans="1:4" ht="45">
      <c r="A68" s="104" t="s">
        <v>86</v>
      </c>
      <c r="B68" s="94" t="s">
        <v>238</v>
      </c>
      <c r="C68" s="101">
        <v>100</v>
      </c>
      <c r="D68" s="97">
        <f>D69</f>
        <v>72995</v>
      </c>
    </row>
    <row r="69" spans="1:4" ht="15">
      <c r="A69" s="104" t="s">
        <v>97</v>
      </c>
      <c r="B69" s="94" t="s">
        <v>238</v>
      </c>
      <c r="C69" s="101">
        <v>120</v>
      </c>
      <c r="D69" s="98">
        <v>72995</v>
      </c>
    </row>
    <row r="70" spans="1:4" ht="15">
      <c r="A70" s="96" t="s">
        <v>65</v>
      </c>
      <c r="B70" s="94" t="s">
        <v>238</v>
      </c>
      <c r="C70" s="94" t="s">
        <v>57</v>
      </c>
      <c r="D70" s="97">
        <f>D71</f>
        <v>30566</v>
      </c>
    </row>
    <row r="71" spans="1:4" ht="30">
      <c r="A71" s="96" t="s">
        <v>66</v>
      </c>
      <c r="B71" s="94" t="s">
        <v>238</v>
      </c>
      <c r="C71" s="94" t="s">
        <v>58</v>
      </c>
      <c r="D71" s="98">
        <v>30566</v>
      </c>
    </row>
    <row r="72" spans="1:4" ht="28.5">
      <c r="A72" s="99" t="s">
        <v>169</v>
      </c>
      <c r="B72" s="93" t="s">
        <v>170</v>
      </c>
      <c r="C72" s="93"/>
      <c r="D72" s="91">
        <f>D73</f>
        <v>183320</v>
      </c>
    </row>
    <row r="73" spans="1:4" ht="15">
      <c r="A73" s="96" t="s">
        <v>65</v>
      </c>
      <c r="B73" s="94" t="s">
        <v>170</v>
      </c>
      <c r="C73" s="94" t="s">
        <v>57</v>
      </c>
      <c r="D73" s="97">
        <f>D74</f>
        <v>183320</v>
      </c>
    </row>
    <row r="74" spans="1:4" ht="30">
      <c r="A74" s="96" t="s">
        <v>66</v>
      </c>
      <c r="B74" s="94" t="s">
        <v>170</v>
      </c>
      <c r="C74" s="94" t="s">
        <v>58</v>
      </c>
      <c r="D74" s="98">
        <v>183320</v>
      </c>
    </row>
    <row r="75" spans="1:4" ht="29.25">
      <c r="A75" s="95" t="s">
        <v>93</v>
      </c>
      <c r="B75" s="93" t="s">
        <v>172</v>
      </c>
      <c r="C75" s="101"/>
      <c r="D75" s="91">
        <f>D76+D78</f>
        <v>673459.7</v>
      </c>
    </row>
    <row r="76" spans="1:4" ht="45">
      <c r="A76" s="104" t="s">
        <v>86</v>
      </c>
      <c r="B76" s="94" t="s">
        <v>172</v>
      </c>
      <c r="C76" s="101">
        <v>100</v>
      </c>
      <c r="D76" s="97">
        <f>D77</f>
        <v>487021.3</v>
      </c>
    </row>
    <row r="77" spans="1:4" ht="15">
      <c r="A77" s="104" t="s">
        <v>97</v>
      </c>
      <c r="B77" s="94" t="s">
        <v>172</v>
      </c>
      <c r="C77" s="101">
        <v>120</v>
      </c>
      <c r="D77" s="98">
        <v>487021.3</v>
      </c>
    </row>
    <row r="78" spans="1:4" ht="15">
      <c r="A78" s="96" t="s">
        <v>65</v>
      </c>
      <c r="B78" s="94" t="s">
        <v>172</v>
      </c>
      <c r="C78" s="94" t="s">
        <v>57</v>
      </c>
      <c r="D78" s="97">
        <f>D79</f>
        <v>186438.4</v>
      </c>
    </row>
    <row r="79" spans="1:4" ht="30">
      <c r="A79" s="96" t="s">
        <v>66</v>
      </c>
      <c r="B79" s="94" t="s">
        <v>172</v>
      </c>
      <c r="C79" s="94" t="s">
        <v>58</v>
      </c>
      <c r="D79" s="98">
        <v>186438.4</v>
      </c>
    </row>
    <row r="80" spans="1:4" ht="28.5">
      <c r="A80" s="99" t="s">
        <v>167</v>
      </c>
      <c r="B80" s="93" t="s">
        <v>168</v>
      </c>
      <c r="C80" s="93"/>
      <c r="D80" s="91">
        <f>D81</f>
        <v>301710</v>
      </c>
    </row>
    <row r="81" spans="1:4" ht="45">
      <c r="A81" s="104" t="s">
        <v>86</v>
      </c>
      <c r="B81" s="94" t="s">
        <v>168</v>
      </c>
      <c r="C81" s="101">
        <v>100</v>
      </c>
      <c r="D81" s="97">
        <f>D82</f>
        <v>301710</v>
      </c>
    </row>
    <row r="82" spans="1:4" ht="15">
      <c r="A82" s="104" t="s">
        <v>97</v>
      </c>
      <c r="B82" s="94" t="s">
        <v>168</v>
      </c>
      <c r="C82" s="101">
        <v>120</v>
      </c>
      <c r="D82" s="98">
        <v>301710</v>
      </c>
    </row>
    <row r="83" spans="1:4" ht="30">
      <c r="A83" s="92" t="s">
        <v>209</v>
      </c>
      <c r="B83" s="93" t="s">
        <v>208</v>
      </c>
      <c r="C83" s="94"/>
      <c r="D83" s="91">
        <f>D84+D92</f>
        <v>6923420.95</v>
      </c>
    </row>
    <row r="84" spans="1:4" ht="45">
      <c r="A84" s="92" t="s">
        <v>244</v>
      </c>
      <c r="B84" s="93" t="s">
        <v>210</v>
      </c>
      <c r="C84" s="94"/>
      <c r="D84" s="91">
        <f>D85+D89</f>
        <v>820163</v>
      </c>
    </row>
    <row r="85" spans="1:4" ht="36" customHeight="1">
      <c r="A85" s="102" t="s">
        <v>245</v>
      </c>
      <c r="B85" s="93" t="s">
        <v>211</v>
      </c>
      <c r="C85" s="94"/>
      <c r="D85" s="91">
        <f>D86</f>
        <v>332170</v>
      </c>
    </row>
    <row r="86" spans="1:4" ht="16.5" customHeight="1">
      <c r="A86" s="102" t="s">
        <v>94</v>
      </c>
      <c r="B86" s="93" t="s">
        <v>212</v>
      </c>
      <c r="C86" s="94"/>
      <c r="D86" s="91">
        <f>D87</f>
        <v>332170</v>
      </c>
    </row>
    <row r="87" spans="1:4" ht="15">
      <c r="A87" s="96" t="s">
        <v>65</v>
      </c>
      <c r="B87" s="94" t="s">
        <v>212</v>
      </c>
      <c r="C87" s="94" t="s">
        <v>57</v>
      </c>
      <c r="D87" s="97">
        <f>D88</f>
        <v>332170</v>
      </c>
    </row>
    <row r="88" spans="1:4" ht="30">
      <c r="A88" s="96" t="s">
        <v>66</v>
      </c>
      <c r="B88" s="94" t="s">
        <v>212</v>
      </c>
      <c r="C88" s="94" t="s">
        <v>58</v>
      </c>
      <c r="D88" s="98">
        <v>332170</v>
      </c>
    </row>
    <row r="89" spans="1:4" ht="15" customHeight="1">
      <c r="A89" s="102" t="s">
        <v>95</v>
      </c>
      <c r="B89" s="93" t="s">
        <v>260</v>
      </c>
      <c r="C89" s="94"/>
      <c r="D89" s="91">
        <f>D90</f>
        <v>487993</v>
      </c>
    </row>
    <row r="90" spans="1:4" ht="15">
      <c r="A90" s="96" t="s">
        <v>65</v>
      </c>
      <c r="B90" s="94" t="s">
        <v>260</v>
      </c>
      <c r="C90" s="94" t="s">
        <v>57</v>
      </c>
      <c r="D90" s="97">
        <f>D91</f>
        <v>487993</v>
      </c>
    </row>
    <row r="91" spans="1:4" ht="30">
      <c r="A91" s="96" t="s">
        <v>66</v>
      </c>
      <c r="B91" s="94" t="s">
        <v>260</v>
      </c>
      <c r="C91" s="94" t="s">
        <v>58</v>
      </c>
      <c r="D91" s="98">
        <v>487993</v>
      </c>
    </row>
    <row r="92" spans="1:4" ht="45">
      <c r="A92" s="92" t="s">
        <v>213</v>
      </c>
      <c r="B92" s="93" t="s">
        <v>215</v>
      </c>
      <c r="C92" s="94"/>
      <c r="D92" s="91">
        <f>D93</f>
        <v>6103257.95</v>
      </c>
    </row>
    <row r="93" spans="1:4" ht="29.25">
      <c r="A93" s="102" t="s">
        <v>216</v>
      </c>
      <c r="B93" s="93" t="s">
        <v>214</v>
      </c>
      <c r="C93" s="94"/>
      <c r="D93" s="91">
        <f>D94</f>
        <v>6103257.95</v>
      </c>
    </row>
    <row r="94" spans="1:4" ht="14.25">
      <c r="A94" s="102" t="s">
        <v>82</v>
      </c>
      <c r="B94" s="93" t="s">
        <v>217</v>
      </c>
      <c r="C94" s="93"/>
      <c r="D94" s="91">
        <f>D95+D97+D99</f>
        <v>6103257.95</v>
      </c>
    </row>
    <row r="95" spans="1:4" ht="45">
      <c r="A95" s="104" t="s">
        <v>83</v>
      </c>
      <c r="B95" s="94" t="s">
        <v>217</v>
      </c>
      <c r="C95" s="94" t="s">
        <v>54</v>
      </c>
      <c r="D95" s="97">
        <f>D96</f>
        <v>4694735.86</v>
      </c>
    </row>
    <row r="96" spans="1:4" ht="15">
      <c r="A96" s="104" t="s">
        <v>84</v>
      </c>
      <c r="B96" s="94" t="s">
        <v>217</v>
      </c>
      <c r="C96" s="94" t="s">
        <v>85</v>
      </c>
      <c r="D96" s="98">
        <v>4694735.86</v>
      </c>
    </row>
    <row r="97" spans="1:4" ht="15">
      <c r="A97" s="96" t="s">
        <v>65</v>
      </c>
      <c r="B97" s="94" t="s">
        <v>217</v>
      </c>
      <c r="C97" s="94" t="s">
        <v>57</v>
      </c>
      <c r="D97" s="97">
        <f>D98</f>
        <v>1390826.32</v>
      </c>
    </row>
    <row r="98" spans="1:4" ht="30">
      <c r="A98" s="96" t="s">
        <v>66</v>
      </c>
      <c r="B98" s="94" t="s">
        <v>217</v>
      </c>
      <c r="C98" s="94" t="s">
        <v>58</v>
      </c>
      <c r="D98" s="98">
        <v>1390826.32</v>
      </c>
    </row>
    <row r="99" spans="1:4" ht="15">
      <c r="A99" s="111" t="s">
        <v>47</v>
      </c>
      <c r="B99" s="94" t="s">
        <v>217</v>
      </c>
      <c r="C99" s="106" t="s">
        <v>59</v>
      </c>
      <c r="D99" s="97">
        <f>D100</f>
        <v>17695.77</v>
      </c>
    </row>
    <row r="100" spans="1:4" ht="15">
      <c r="A100" s="111" t="s">
        <v>67</v>
      </c>
      <c r="B100" s="94" t="s">
        <v>217</v>
      </c>
      <c r="C100" s="106" t="s">
        <v>60</v>
      </c>
      <c r="D100" s="98">
        <v>17695.77</v>
      </c>
    </row>
    <row r="101" spans="1:4" ht="30">
      <c r="A101" s="92" t="s">
        <v>77</v>
      </c>
      <c r="B101" s="93" t="s">
        <v>231</v>
      </c>
      <c r="C101" s="94"/>
      <c r="D101" s="91">
        <f>D102</f>
        <v>2893629.6</v>
      </c>
    </row>
    <row r="102" spans="1:4" ht="28.5">
      <c r="A102" s="112" t="s">
        <v>277</v>
      </c>
      <c r="B102" s="93" t="s">
        <v>233</v>
      </c>
      <c r="C102" s="94"/>
      <c r="D102" s="91">
        <f>D110+D103</f>
        <v>2893629.6</v>
      </c>
    </row>
    <row r="103" spans="1:4" ht="14.25">
      <c r="A103" s="102" t="s">
        <v>82</v>
      </c>
      <c r="B103" s="93" t="s">
        <v>236</v>
      </c>
      <c r="C103" s="93"/>
      <c r="D103" s="91">
        <f>D104+D106+D108</f>
        <v>2286923.46</v>
      </c>
    </row>
    <row r="104" spans="1:4" ht="51" customHeight="1">
      <c r="A104" s="104" t="s">
        <v>278</v>
      </c>
      <c r="B104" s="94" t="s">
        <v>236</v>
      </c>
      <c r="C104" s="94" t="s">
        <v>54</v>
      </c>
      <c r="D104" s="97">
        <f>D105</f>
        <v>2137617.02</v>
      </c>
    </row>
    <row r="105" spans="1:4" ht="15">
      <c r="A105" s="104" t="s">
        <v>84</v>
      </c>
      <c r="B105" s="94" t="s">
        <v>236</v>
      </c>
      <c r="C105" s="94" t="s">
        <v>85</v>
      </c>
      <c r="D105" s="98">
        <v>2137617.02</v>
      </c>
    </row>
    <row r="106" spans="1:4" ht="15">
      <c r="A106" s="96" t="s">
        <v>65</v>
      </c>
      <c r="B106" s="94" t="s">
        <v>236</v>
      </c>
      <c r="C106" s="94" t="s">
        <v>57</v>
      </c>
      <c r="D106" s="113">
        <f>D107</f>
        <v>145445</v>
      </c>
    </row>
    <row r="107" spans="1:4" ht="30">
      <c r="A107" s="96" t="s">
        <v>66</v>
      </c>
      <c r="B107" s="94" t="s">
        <v>236</v>
      </c>
      <c r="C107" s="94" t="s">
        <v>58</v>
      </c>
      <c r="D107" s="98">
        <v>145445</v>
      </c>
    </row>
    <row r="108" spans="1:4" ht="15">
      <c r="A108" s="96" t="s">
        <v>47</v>
      </c>
      <c r="B108" s="94" t="s">
        <v>236</v>
      </c>
      <c r="C108" s="94" t="s">
        <v>59</v>
      </c>
      <c r="D108" s="113">
        <f>D109</f>
        <v>3861.44</v>
      </c>
    </row>
    <row r="109" spans="1:4" ht="15">
      <c r="A109" s="96" t="s">
        <v>67</v>
      </c>
      <c r="B109" s="94" t="s">
        <v>236</v>
      </c>
      <c r="C109" s="94" t="s">
        <v>60</v>
      </c>
      <c r="D109" s="98">
        <v>3861.44</v>
      </c>
    </row>
    <row r="110" spans="1:4" ht="29.25">
      <c r="A110" s="102" t="s">
        <v>234</v>
      </c>
      <c r="B110" s="93" t="s">
        <v>235</v>
      </c>
      <c r="C110" s="94"/>
      <c r="D110" s="91">
        <f>D111</f>
        <v>606706.14</v>
      </c>
    </row>
    <row r="111" spans="1:4" ht="15">
      <c r="A111" s="96" t="s">
        <v>65</v>
      </c>
      <c r="B111" s="94" t="s">
        <v>235</v>
      </c>
      <c r="C111" s="94" t="s">
        <v>57</v>
      </c>
      <c r="D111" s="97">
        <f>D112</f>
        <v>606706.14</v>
      </c>
    </row>
    <row r="112" spans="1:4" ht="30">
      <c r="A112" s="96" t="s">
        <v>66</v>
      </c>
      <c r="B112" s="94" t="s">
        <v>235</v>
      </c>
      <c r="C112" s="94" t="s">
        <v>58</v>
      </c>
      <c r="D112" s="98">
        <v>606706.14</v>
      </c>
    </row>
    <row r="113" spans="1:4" ht="30">
      <c r="A113" s="92" t="s">
        <v>71</v>
      </c>
      <c r="B113" s="93" t="s">
        <v>171</v>
      </c>
      <c r="C113" s="101"/>
      <c r="D113" s="91">
        <f>D114</f>
        <v>8775934.37</v>
      </c>
    </row>
    <row r="114" spans="1:4" ht="30">
      <c r="A114" s="92" t="s">
        <v>242</v>
      </c>
      <c r="B114" s="93" t="s">
        <v>195</v>
      </c>
      <c r="C114" s="101"/>
      <c r="D114" s="91">
        <f>D115+D120+D123+D126+D132+D135+D129</f>
        <v>8775934.37</v>
      </c>
    </row>
    <row r="115" spans="1:4" ht="14.25">
      <c r="A115" s="102" t="s">
        <v>72</v>
      </c>
      <c r="B115" s="93" t="s">
        <v>196</v>
      </c>
      <c r="C115" s="90"/>
      <c r="D115" s="91">
        <f>D116+D118</f>
        <v>2302002.2899999996</v>
      </c>
    </row>
    <row r="116" spans="1:4" ht="15">
      <c r="A116" s="96" t="s">
        <v>65</v>
      </c>
      <c r="B116" s="94" t="s">
        <v>196</v>
      </c>
      <c r="C116" s="101">
        <v>200</v>
      </c>
      <c r="D116" s="97">
        <f>D117</f>
        <v>2298720.78</v>
      </c>
    </row>
    <row r="117" spans="1:4" ht="30">
      <c r="A117" s="96" t="s">
        <v>66</v>
      </c>
      <c r="B117" s="94" t="s">
        <v>196</v>
      </c>
      <c r="C117" s="101">
        <v>240</v>
      </c>
      <c r="D117" s="98">
        <v>2298720.78</v>
      </c>
    </row>
    <row r="118" spans="1:4" ht="15">
      <c r="A118" s="96" t="s">
        <v>47</v>
      </c>
      <c r="B118" s="94" t="s">
        <v>196</v>
      </c>
      <c r="C118" s="101">
        <v>800</v>
      </c>
      <c r="D118" s="97">
        <f>D119</f>
        <v>3281.51</v>
      </c>
    </row>
    <row r="119" spans="1:4" ht="15">
      <c r="A119" s="96" t="s">
        <v>67</v>
      </c>
      <c r="B119" s="94" t="s">
        <v>196</v>
      </c>
      <c r="C119" s="101">
        <v>850</v>
      </c>
      <c r="D119" s="98">
        <v>3281.51</v>
      </c>
    </row>
    <row r="120" spans="1:4" ht="15">
      <c r="A120" s="95" t="s">
        <v>122</v>
      </c>
      <c r="B120" s="93" t="s">
        <v>197</v>
      </c>
      <c r="C120" s="101"/>
      <c r="D120" s="91">
        <f>D121</f>
        <v>97741.96</v>
      </c>
    </row>
    <row r="121" spans="1:4" ht="15">
      <c r="A121" s="96" t="s">
        <v>65</v>
      </c>
      <c r="B121" s="94" t="s">
        <v>197</v>
      </c>
      <c r="C121" s="101">
        <v>200</v>
      </c>
      <c r="D121" s="97">
        <f>D122</f>
        <v>97741.96</v>
      </c>
    </row>
    <row r="122" spans="1:4" ht="30">
      <c r="A122" s="96" t="s">
        <v>66</v>
      </c>
      <c r="B122" s="94" t="s">
        <v>197</v>
      </c>
      <c r="C122" s="101">
        <v>240</v>
      </c>
      <c r="D122" s="98">
        <v>97741.96</v>
      </c>
    </row>
    <row r="123" spans="1:4" ht="14.25" customHeight="1">
      <c r="A123" s="95" t="s">
        <v>125</v>
      </c>
      <c r="B123" s="93" t="s">
        <v>237</v>
      </c>
      <c r="C123" s="90"/>
      <c r="D123" s="91">
        <f>D124</f>
        <v>598669.12</v>
      </c>
    </row>
    <row r="124" spans="1:4" ht="15">
      <c r="A124" s="96" t="s">
        <v>65</v>
      </c>
      <c r="B124" s="94" t="s">
        <v>237</v>
      </c>
      <c r="C124" s="101">
        <v>200</v>
      </c>
      <c r="D124" s="97">
        <f>D125</f>
        <v>598669.12</v>
      </c>
    </row>
    <row r="125" spans="1:4" ht="30">
      <c r="A125" s="96" t="s">
        <v>66</v>
      </c>
      <c r="B125" s="94" t="s">
        <v>237</v>
      </c>
      <c r="C125" s="101">
        <v>240</v>
      </c>
      <c r="D125" s="98">
        <v>598669.12</v>
      </c>
    </row>
    <row r="126" spans="1:4" ht="15">
      <c r="A126" s="95" t="s">
        <v>73</v>
      </c>
      <c r="B126" s="93" t="s">
        <v>198</v>
      </c>
      <c r="C126" s="101"/>
      <c r="D126" s="91">
        <f>D127</f>
        <v>1186420.9</v>
      </c>
    </row>
    <row r="127" spans="1:4" ht="15">
      <c r="A127" s="96" t="s">
        <v>65</v>
      </c>
      <c r="B127" s="94" t="s">
        <v>198</v>
      </c>
      <c r="C127" s="101">
        <v>200</v>
      </c>
      <c r="D127" s="97">
        <f>D128</f>
        <v>1186420.9</v>
      </c>
    </row>
    <row r="128" spans="1:4" ht="30">
      <c r="A128" s="96" t="s">
        <v>66</v>
      </c>
      <c r="B128" s="94" t="s">
        <v>198</v>
      </c>
      <c r="C128" s="101">
        <v>240</v>
      </c>
      <c r="D128" s="98">
        <v>1186420.9</v>
      </c>
    </row>
    <row r="129" spans="1:4" ht="14.25">
      <c r="A129" s="95" t="s">
        <v>298</v>
      </c>
      <c r="B129" s="93" t="s">
        <v>297</v>
      </c>
      <c r="C129" s="90"/>
      <c r="D129" s="91">
        <f>D130</f>
        <v>428384.44</v>
      </c>
    </row>
    <row r="130" spans="1:4" ht="15">
      <c r="A130" s="96" t="s">
        <v>65</v>
      </c>
      <c r="B130" s="94" t="s">
        <v>297</v>
      </c>
      <c r="C130" s="101">
        <v>200</v>
      </c>
      <c r="D130" s="97">
        <f>D131</f>
        <v>428384.44</v>
      </c>
    </row>
    <row r="131" spans="1:4" ht="30">
      <c r="A131" s="96" t="s">
        <v>66</v>
      </c>
      <c r="B131" s="94" t="s">
        <v>297</v>
      </c>
      <c r="C131" s="101">
        <v>240</v>
      </c>
      <c r="D131" s="98">
        <v>428384.44</v>
      </c>
    </row>
    <row r="132" spans="1:4" ht="15">
      <c r="A132" s="95" t="s">
        <v>126</v>
      </c>
      <c r="B132" s="93" t="s">
        <v>199</v>
      </c>
      <c r="C132" s="101"/>
      <c r="D132" s="91">
        <f>D133</f>
        <v>1441611.54</v>
      </c>
    </row>
    <row r="133" spans="1:4" ht="15">
      <c r="A133" s="96" t="s">
        <v>65</v>
      </c>
      <c r="B133" s="94" t="s">
        <v>199</v>
      </c>
      <c r="C133" s="101">
        <v>200</v>
      </c>
      <c r="D133" s="97">
        <f>D134</f>
        <v>1441611.54</v>
      </c>
    </row>
    <row r="134" spans="1:4" ht="30">
      <c r="A134" s="96" t="s">
        <v>66</v>
      </c>
      <c r="B134" s="94" t="s">
        <v>199</v>
      </c>
      <c r="C134" s="101">
        <v>240</v>
      </c>
      <c r="D134" s="98">
        <v>1441611.54</v>
      </c>
    </row>
    <row r="135" spans="1:4" ht="14.25">
      <c r="A135" s="99" t="s">
        <v>243</v>
      </c>
      <c r="B135" s="93" t="s">
        <v>200</v>
      </c>
      <c r="C135" s="90"/>
      <c r="D135" s="91">
        <f>D136</f>
        <v>2721104.12</v>
      </c>
    </row>
    <row r="136" spans="1:4" ht="15">
      <c r="A136" s="96" t="s">
        <v>65</v>
      </c>
      <c r="B136" s="94" t="s">
        <v>200</v>
      </c>
      <c r="C136" s="101">
        <v>200</v>
      </c>
      <c r="D136" s="97">
        <f>D137</f>
        <v>2721104.12</v>
      </c>
    </row>
    <row r="137" spans="1:4" ht="30">
      <c r="A137" s="96" t="s">
        <v>66</v>
      </c>
      <c r="B137" s="94" t="s">
        <v>200</v>
      </c>
      <c r="C137" s="101">
        <v>240</v>
      </c>
      <c r="D137" s="98">
        <v>2721104.12</v>
      </c>
    </row>
    <row r="138" spans="1:4" ht="45">
      <c r="A138" s="92" t="s">
        <v>68</v>
      </c>
      <c r="B138" s="105" t="s">
        <v>156</v>
      </c>
      <c r="C138" s="106"/>
      <c r="D138" s="91">
        <f>D139</f>
        <v>997152.75</v>
      </c>
    </row>
    <row r="139" spans="1:4" ht="29.25">
      <c r="A139" s="95" t="s">
        <v>154</v>
      </c>
      <c r="B139" s="105" t="s">
        <v>272</v>
      </c>
      <c r="C139" s="106"/>
      <c r="D139" s="91">
        <f>D140</f>
        <v>997152.75</v>
      </c>
    </row>
    <row r="140" spans="1:4" ht="14.25">
      <c r="A140" s="95" t="s">
        <v>273</v>
      </c>
      <c r="B140" s="105" t="s">
        <v>155</v>
      </c>
      <c r="C140" s="105"/>
      <c r="D140" s="91">
        <f>D141</f>
        <v>997152.75</v>
      </c>
    </row>
    <row r="141" spans="1:4" ht="15">
      <c r="A141" s="96" t="s">
        <v>65</v>
      </c>
      <c r="B141" s="106" t="s">
        <v>155</v>
      </c>
      <c r="C141" s="106" t="s">
        <v>57</v>
      </c>
      <c r="D141" s="97">
        <f>D142</f>
        <v>997152.75</v>
      </c>
    </row>
    <row r="142" spans="1:4" ht="30">
      <c r="A142" s="96" t="s">
        <v>66</v>
      </c>
      <c r="B142" s="106" t="s">
        <v>155</v>
      </c>
      <c r="C142" s="106" t="s">
        <v>58</v>
      </c>
      <c r="D142" s="98">
        <v>997152.75</v>
      </c>
    </row>
    <row r="143" spans="1:4" ht="30">
      <c r="A143" s="92" t="s">
        <v>117</v>
      </c>
      <c r="B143" s="93" t="s">
        <v>173</v>
      </c>
      <c r="C143" s="94"/>
      <c r="D143" s="91">
        <f>D144</f>
        <v>9149509.85</v>
      </c>
    </row>
    <row r="144" spans="1:4" ht="29.25">
      <c r="A144" s="95" t="s">
        <v>175</v>
      </c>
      <c r="B144" s="93" t="s">
        <v>174</v>
      </c>
      <c r="C144" s="94"/>
      <c r="D144" s="91">
        <f>D145+D148+D151+D154</f>
        <v>9149509.85</v>
      </c>
    </row>
    <row r="145" spans="1:4" ht="15">
      <c r="A145" s="95" t="s">
        <v>120</v>
      </c>
      <c r="B145" s="93" t="s">
        <v>176</v>
      </c>
      <c r="C145" s="94"/>
      <c r="D145" s="91">
        <f>D146</f>
        <v>3883920.61</v>
      </c>
    </row>
    <row r="146" spans="1:4" ht="15">
      <c r="A146" s="96" t="s">
        <v>65</v>
      </c>
      <c r="B146" s="94" t="s">
        <v>176</v>
      </c>
      <c r="C146" s="94" t="s">
        <v>57</v>
      </c>
      <c r="D146" s="97">
        <f>D147</f>
        <v>3883920.61</v>
      </c>
    </row>
    <row r="147" spans="1:4" ht="30">
      <c r="A147" s="96" t="s">
        <v>66</v>
      </c>
      <c r="B147" s="94" t="s">
        <v>176</v>
      </c>
      <c r="C147" s="94" t="s">
        <v>58</v>
      </c>
      <c r="D147" s="98">
        <v>3883920.61</v>
      </c>
    </row>
    <row r="148" spans="1:4" ht="15">
      <c r="A148" s="95" t="s">
        <v>177</v>
      </c>
      <c r="B148" s="93" t="s">
        <v>178</v>
      </c>
      <c r="C148" s="94"/>
      <c r="D148" s="91">
        <f>D149</f>
        <v>2763030.19</v>
      </c>
    </row>
    <row r="149" spans="1:4" ht="15">
      <c r="A149" s="96" t="s">
        <v>65</v>
      </c>
      <c r="B149" s="94" t="s">
        <v>178</v>
      </c>
      <c r="C149" s="94" t="s">
        <v>57</v>
      </c>
      <c r="D149" s="97">
        <f>D150</f>
        <v>2763030.19</v>
      </c>
    </row>
    <row r="150" spans="1:4" ht="30">
      <c r="A150" s="96" t="s">
        <v>66</v>
      </c>
      <c r="B150" s="94" t="s">
        <v>178</v>
      </c>
      <c r="C150" s="94" t="s">
        <v>58</v>
      </c>
      <c r="D150" s="98">
        <v>2763030.19</v>
      </c>
    </row>
    <row r="151" spans="1:4" ht="15">
      <c r="A151" s="95" t="s">
        <v>121</v>
      </c>
      <c r="B151" s="93" t="s">
        <v>179</v>
      </c>
      <c r="C151" s="94"/>
      <c r="D151" s="91">
        <f>D152</f>
        <v>514233.05</v>
      </c>
    </row>
    <row r="152" spans="1:4" ht="15">
      <c r="A152" s="96" t="s">
        <v>65</v>
      </c>
      <c r="B152" s="94" t="s">
        <v>179</v>
      </c>
      <c r="C152" s="94" t="s">
        <v>57</v>
      </c>
      <c r="D152" s="97">
        <f>D153</f>
        <v>514233.05</v>
      </c>
    </row>
    <row r="153" spans="1:4" ht="30">
      <c r="A153" s="96" t="s">
        <v>66</v>
      </c>
      <c r="B153" s="94" t="s">
        <v>179</v>
      </c>
      <c r="C153" s="94" t="s">
        <v>58</v>
      </c>
      <c r="D153" s="98">
        <v>514233.05</v>
      </c>
    </row>
    <row r="154" spans="1:4" ht="29.25">
      <c r="A154" s="95" t="s">
        <v>282</v>
      </c>
      <c r="B154" s="93" t="s">
        <v>281</v>
      </c>
      <c r="C154" s="94"/>
      <c r="D154" s="91">
        <f>D155</f>
        <v>1988326</v>
      </c>
    </row>
    <row r="155" spans="1:4" ht="15">
      <c r="A155" s="96" t="s">
        <v>65</v>
      </c>
      <c r="B155" s="94" t="s">
        <v>281</v>
      </c>
      <c r="C155" s="94" t="s">
        <v>57</v>
      </c>
      <c r="D155" s="97">
        <f>D156</f>
        <v>1988326</v>
      </c>
    </row>
    <row r="156" spans="1:4" ht="30">
      <c r="A156" s="96" t="s">
        <v>66</v>
      </c>
      <c r="B156" s="94" t="s">
        <v>281</v>
      </c>
      <c r="C156" s="94" t="s">
        <v>58</v>
      </c>
      <c r="D156" s="98">
        <v>1988326</v>
      </c>
    </row>
    <row r="157" spans="1:4" ht="30">
      <c r="A157" s="92" t="s">
        <v>186</v>
      </c>
      <c r="B157" s="105" t="s">
        <v>187</v>
      </c>
      <c r="C157" s="94"/>
      <c r="D157" s="91">
        <f>D158</f>
        <v>7385566.7</v>
      </c>
    </row>
    <row r="158" spans="1:4" ht="28.5">
      <c r="A158" s="99" t="s">
        <v>189</v>
      </c>
      <c r="B158" s="105" t="s">
        <v>188</v>
      </c>
      <c r="C158" s="94"/>
      <c r="D158" s="91">
        <f>D159+D164+D167</f>
        <v>7385566.7</v>
      </c>
    </row>
    <row r="159" spans="1:4" ht="14.25">
      <c r="A159" s="99" t="s">
        <v>190</v>
      </c>
      <c r="B159" s="105" t="s">
        <v>191</v>
      </c>
      <c r="C159" s="105"/>
      <c r="D159" s="91">
        <f>D160+D162</f>
        <v>258541.05</v>
      </c>
    </row>
    <row r="160" spans="1:4" ht="15">
      <c r="A160" s="96" t="s">
        <v>65</v>
      </c>
      <c r="B160" s="106" t="s">
        <v>191</v>
      </c>
      <c r="C160" s="106" t="s">
        <v>57</v>
      </c>
      <c r="D160" s="97">
        <f>D161</f>
        <v>253541.05</v>
      </c>
    </row>
    <row r="161" spans="1:4" ht="30">
      <c r="A161" s="96" t="s">
        <v>66</v>
      </c>
      <c r="B161" s="106" t="s">
        <v>191</v>
      </c>
      <c r="C161" s="106" t="s">
        <v>58</v>
      </c>
      <c r="D161" s="98">
        <v>253541.05</v>
      </c>
    </row>
    <row r="162" spans="1:4" ht="15">
      <c r="A162" s="100" t="s">
        <v>103</v>
      </c>
      <c r="B162" s="106" t="s">
        <v>191</v>
      </c>
      <c r="C162" s="94" t="s">
        <v>102</v>
      </c>
      <c r="D162" s="97">
        <f>D163</f>
        <v>5000</v>
      </c>
    </row>
    <row r="163" spans="1:4" ht="15">
      <c r="A163" s="100" t="s">
        <v>104</v>
      </c>
      <c r="B163" s="106" t="s">
        <v>191</v>
      </c>
      <c r="C163" s="94" t="s">
        <v>101</v>
      </c>
      <c r="D163" s="98">
        <v>5000</v>
      </c>
    </row>
    <row r="164" spans="1:4" ht="14.25">
      <c r="A164" s="99" t="s">
        <v>192</v>
      </c>
      <c r="B164" s="93" t="s">
        <v>193</v>
      </c>
      <c r="C164" s="90"/>
      <c r="D164" s="91">
        <f>D165</f>
        <v>264570.33</v>
      </c>
    </row>
    <row r="165" spans="1:4" ht="15">
      <c r="A165" s="96" t="s">
        <v>65</v>
      </c>
      <c r="B165" s="94" t="s">
        <v>193</v>
      </c>
      <c r="C165" s="101">
        <v>200</v>
      </c>
      <c r="D165" s="97">
        <f>D166</f>
        <v>264570.33</v>
      </c>
    </row>
    <row r="166" spans="1:4" ht="30">
      <c r="A166" s="96" t="s">
        <v>66</v>
      </c>
      <c r="B166" s="94" t="s">
        <v>193</v>
      </c>
      <c r="C166" s="101">
        <v>240</v>
      </c>
      <c r="D166" s="98">
        <f>58436.77+206133.56</f>
        <v>264570.33</v>
      </c>
    </row>
    <row r="167" spans="1:4" ht="57">
      <c r="A167" s="114" t="s">
        <v>322</v>
      </c>
      <c r="B167" s="94" t="s">
        <v>319</v>
      </c>
      <c r="C167" s="101"/>
      <c r="D167" s="91">
        <f>D168</f>
        <v>6862455.32</v>
      </c>
    </row>
    <row r="168" spans="1:4" ht="15">
      <c r="A168" s="96" t="s">
        <v>65</v>
      </c>
      <c r="B168" s="94" t="s">
        <v>319</v>
      </c>
      <c r="C168" s="101">
        <v>200</v>
      </c>
      <c r="D168" s="97">
        <f>D169</f>
        <v>6862455.32</v>
      </c>
    </row>
    <row r="169" spans="1:4" ht="30">
      <c r="A169" s="96" t="s">
        <v>66</v>
      </c>
      <c r="B169" s="94" t="s">
        <v>319</v>
      </c>
      <c r="C169" s="101">
        <v>240</v>
      </c>
      <c r="D169" s="98">
        <v>6862455.32</v>
      </c>
    </row>
    <row r="170" spans="1:4" ht="45">
      <c r="A170" s="92" t="s">
        <v>181</v>
      </c>
      <c r="B170" s="93" t="s">
        <v>182</v>
      </c>
      <c r="C170" s="101"/>
      <c r="D170" s="91">
        <f>D171</f>
        <v>2292434.2800000003</v>
      </c>
    </row>
    <row r="171" spans="1:4" ht="28.5">
      <c r="A171" s="99" t="s">
        <v>183</v>
      </c>
      <c r="B171" s="93" t="s">
        <v>184</v>
      </c>
      <c r="C171" s="101"/>
      <c r="D171" s="91">
        <f>D172+D175</f>
        <v>2292434.2800000003</v>
      </c>
    </row>
    <row r="172" spans="1:4" ht="15">
      <c r="A172" s="96" t="s">
        <v>317</v>
      </c>
      <c r="B172" s="93" t="s">
        <v>316</v>
      </c>
      <c r="C172" s="101"/>
      <c r="D172" s="91">
        <f>D173</f>
        <v>85324.95</v>
      </c>
    </row>
    <row r="173" spans="1:4" ht="15">
      <c r="A173" s="96" t="s">
        <v>65</v>
      </c>
      <c r="B173" s="94" t="s">
        <v>316</v>
      </c>
      <c r="C173" s="101">
        <v>200</v>
      </c>
      <c r="D173" s="97">
        <f>D174</f>
        <v>85324.95</v>
      </c>
    </row>
    <row r="174" spans="1:4" ht="30">
      <c r="A174" s="96" t="s">
        <v>66</v>
      </c>
      <c r="B174" s="94" t="s">
        <v>316</v>
      </c>
      <c r="C174" s="101">
        <v>240</v>
      </c>
      <c r="D174" s="98">
        <v>85324.95</v>
      </c>
    </row>
    <row r="175" spans="1:4" ht="14.25">
      <c r="A175" s="99" t="s">
        <v>185</v>
      </c>
      <c r="B175" s="93" t="s">
        <v>302</v>
      </c>
      <c r="C175" s="90"/>
      <c r="D175" s="91">
        <f>D176</f>
        <v>2207109.33</v>
      </c>
    </row>
    <row r="176" spans="1:4" ht="15">
      <c r="A176" s="96" t="s">
        <v>65</v>
      </c>
      <c r="B176" s="94" t="s">
        <v>302</v>
      </c>
      <c r="C176" s="101"/>
      <c r="D176" s="97">
        <f>D177</f>
        <v>2207109.33</v>
      </c>
    </row>
    <row r="177" spans="1:4" ht="30">
      <c r="A177" s="96" t="s">
        <v>66</v>
      </c>
      <c r="B177" s="94" t="s">
        <v>302</v>
      </c>
      <c r="C177" s="101"/>
      <c r="D177" s="98">
        <v>2207109.33</v>
      </c>
    </row>
    <row r="178" spans="1:4" ht="30">
      <c r="A178" s="92" t="s">
        <v>75</v>
      </c>
      <c r="B178" s="105" t="s">
        <v>158</v>
      </c>
      <c r="C178" s="106"/>
      <c r="D178" s="91">
        <f>D179</f>
        <v>9397267.75</v>
      </c>
    </row>
    <row r="179" spans="1:4" ht="43.5">
      <c r="A179" s="102" t="s">
        <v>240</v>
      </c>
      <c r="B179" s="105" t="s">
        <v>157</v>
      </c>
      <c r="C179" s="106"/>
      <c r="D179" s="91">
        <f>D185+D180+D188</f>
        <v>9397267.75</v>
      </c>
    </row>
    <row r="180" spans="1:4" ht="21.75" customHeight="1">
      <c r="A180" s="102" t="s">
        <v>261</v>
      </c>
      <c r="B180" s="105" t="s">
        <v>296</v>
      </c>
      <c r="C180" s="105"/>
      <c r="D180" s="91">
        <f>D181+D183</f>
        <v>8931384.4</v>
      </c>
    </row>
    <row r="181" spans="1:4" ht="15">
      <c r="A181" s="96" t="s">
        <v>65</v>
      </c>
      <c r="B181" s="106" t="s">
        <v>296</v>
      </c>
      <c r="C181" s="106" t="s">
        <v>57</v>
      </c>
      <c r="D181" s="97">
        <f>D182</f>
        <v>2528881.42</v>
      </c>
    </row>
    <row r="182" spans="1:4" ht="30">
      <c r="A182" s="96" t="s">
        <v>66</v>
      </c>
      <c r="B182" s="106" t="s">
        <v>296</v>
      </c>
      <c r="C182" s="106" t="s">
        <v>58</v>
      </c>
      <c r="D182" s="98">
        <f>1445011.06+1083870.36</f>
        <v>2528881.42</v>
      </c>
    </row>
    <row r="183" spans="1:4" ht="15">
      <c r="A183" s="96" t="s">
        <v>47</v>
      </c>
      <c r="B183" s="106" t="s">
        <v>296</v>
      </c>
      <c r="C183" s="94" t="s">
        <v>59</v>
      </c>
      <c r="D183" s="97">
        <f>D184</f>
        <v>6402502.98</v>
      </c>
    </row>
    <row r="184" spans="1:4" ht="30">
      <c r="A184" s="96" t="s">
        <v>70</v>
      </c>
      <c r="B184" s="106" t="s">
        <v>296</v>
      </c>
      <c r="C184" s="101">
        <v>810</v>
      </c>
      <c r="D184" s="98">
        <v>6402502.98</v>
      </c>
    </row>
    <row r="185" spans="1:4" ht="29.25">
      <c r="A185" s="95" t="s">
        <v>114</v>
      </c>
      <c r="B185" s="93" t="s">
        <v>301</v>
      </c>
      <c r="C185" s="94"/>
      <c r="D185" s="91">
        <f>D186</f>
        <v>205000</v>
      </c>
    </row>
    <row r="186" spans="1:4" ht="15">
      <c r="A186" s="96" t="s">
        <v>65</v>
      </c>
      <c r="B186" s="94" t="s">
        <v>301</v>
      </c>
      <c r="C186" s="94" t="s">
        <v>57</v>
      </c>
      <c r="D186" s="97">
        <f>D187</f>
        <v>205000</v>
      </c>
    </row>
    <row r="187" spans="1:4" ht="30">
      <c r="A187" s="96" t="s">
        <v>66</v>
      </c>
      <c r="B187" s="94" t="s">
        <v>301</v>
      </c>
      <c r="C187" s="94" t="s">
        <v>58</v>
      </c>
      <c r="D187" s="98">
        <f>205000</f>
        <v>205000</v>
      </c>
    </row>
    <row r="188" spans="1:4" ht="72">
      <c r="A188" s="102" t="s">
        <v>180</v>
      </c>
      <c r="B188" s="93" t="s">
        <v>295</v>
      </c>
      <c r="C188" s="101"/>
      <c r="D188" s="91">
        <f>D189</f>
        <v>260883.35</v>
      </c>
    </row>
    <row r="189" spans="1:4" ht="15">
      <c r="A189" s="96" t="s">
        <v>65</v>
      </c>
      <c r="B189" s="94" t="s">
        <v>295</v>
      </c>
      <c r="C189" s="101">
        <v>200</v>
      </c>
      <c r="D189" s="97">
        <f>D190</f>
        <v>260883.35</v>
      </c>
    </row>
    <row r="190" spans="1:4" ht="30">
      <c r="A190" s="96" t="s">
        <v>66</v>
      </c>
      <c r="B190" s="94" t="s">
        <v>295</v>
      </c>
      <c r="C190" s="101">
        <v>240</v>
      </c>
      <c r="D190" s="98">
        <f>260883.35</f>
        <v>260883.35</v>
      </c>
    </row>
    <row r="191" spans="1:4" ht="30">
      <c r="A191" s="92" t="s">
        <v>89</v>
      </c>
      <c r="B191" s="93" t="s">
        <v>204</v>
      </c>
      <c r="C191" s="93"/>
      <c r="D191" s="91">
        <f>D192</f>
        <v>187672.93</v>
      </c>
    </row>
    <row r="192" spans="1:4" ht="28.5">
      <c r="A192" s="102" t="s">
        <v>203</v>
      </c>
      <c r="B192" s="93" t="s">
        <v>205</v>
      </c>
      <c r="C192" s="93"/>
      <c r="D192" s="91">
        <f>D193+D196</f>
        <v>187672.93</v>
      </c>
    </row>
    <row r="193" spans="1:4" ht="15">
      <c r="A193" s="102" t="s">
        <v>98</v>
      </c>
      <c r="B193" s="93" t="s">
        <v>206</v>
      </c>
      <c r="C193" s="94"/>
      <c r="D193" s="91">
        <f>D194</f>
        <v>87200</v>
      </c>
    </row>
    <row r="194" spans="1:4" ht="15">
      <c r="A194" s="96" t="s">
        <v>65</v>
      </c>
      <c r="B194" s="94" t="s">
        <v>206</v>
      </c>
      <c r="C194" s="94" t="s">
        <v>57</v>
      </c>
      <c r="D194" s="97">
        <f>D195</f>
        <v>87200</v>
      </c>
    </row>
    <row r="195" spans="1:4" ht="30">
      <c r="A195" s="96" t="s">
        <v>66</v>
      </c>
      <c r="B195" s="94" t="s">
        <v>206</v>
      </c>
      <c r="C195" s="94" t="s">
        <v>58</v>
      </c>
      <c r="D195" s="98">
        <v>87200</v>
      </c>
    </row>
    <row r="196" spans="1:4" ht="14.25">
      <c r="A196" s="102" t="s">
        <v>207</v>
      </c>
      <c r="B196" s="93" t="s">
        <v>262</v>
      </c>
      <c r="C196" s="93"/>
      <c r="D196" s="91">
        <f>D197+D199</f>
        <v>100472.93</v>
      </c>
    </row>
    <row r="197" spans="1:4" ht="45">
      <c r="A197" s="104" t="s">
        <v>83</v>
      </c>
      <c r="B197" s="94" t="s">
        <v>262</v>
      </c>
      <c r="C197" s="94" t="s">
        <v>54</v>
      </c>
      <c r="D197" s="97">
        <f>D198</f>
        <v>45225.54</v>
      </c>
    </row>
    <row r="198" spans="1:4" ht="15">
      <c r="A198" s="104" t="s">
        <v>84</v>
      </c>
      <c r="B198" s="94" t="s">
        <v>262</v>
      </c>
      <c r="C198" s="94" t="s">
        <v>85</v>
      </c>
      <c r="D198" s="98">
        <v>45225.54</v>
      </c>
    </row>
    <row r="199" spans="1:4" ht="15">
      <c r="A199" s="111" t="s">
        <v>47</v>
      </c>
      <c r="B199" s="94" t="s">
        <v>262</v>
      </c>
      <c r="C199" s="94" t="s">
        <v>59</v>
      </c>
      <c r="D199" s="97">
        <f>D200</f>
        <v>55247.39</v>
      </c>
    </row>
    <row r="200" spans="1:4" ht="30">
      <c r="A200" s="104" t="s">
        <v>70</v>
      </c>
      <c r="B200" s="94" t="s">
        <v>262</v>
      </c>
      <c r="C200" s="94" t="s">
        <v>48</v>
      </c>
      <c r="D200" s="98">
        <v>55247.39</v>
      </c>
    </row>
    <row r="201" spans="1:4" ht="30">
      <c r="A201" s="92" t="s">
        <v>74</v>
      </c>
      <c r="B201" s="105" t="s">
        <v>300</v>
      </c>
      <c r="C201" s="94"/>
      <c r="D201" s="91">
        <f>D202</f>
        <v>361345</v>
      </c>
    </row>
    <row r="202" spans="1:4" ht="29.25">
      <c r="A202" s="102" t="s">
        <v>159</v>
      </c>
      <c r="B202" s="93" t="s">
        <v>299</v>
      </c>
      <c r="C202" s="94"/>
      <c r="D202" s="91">
        <f>D203</f>
        <v>361345</v>
      </c>
    </row>
    <row r="203" spans="1:4" ht="14.25">
      <c r="A203" s="102" t="s">
        <v>91</v>
      </c>
      <c r="B203" s="93" t="s">
        <v>291</v>
      </c>
      <c r="C203" s="93"/>
      <c r="D203" s="91">
        <f>D204</f>
        <v>361345</v>
      </c>
    </row>
    <row r="204" spans="1:4" ht="15">
      <c r="A204" s="96" t="s">
        <v>65</v>
      </c>
      <c r="B204" s="94" t="s">
        <v>291</v>
      </c>
      <c r="C204" s="94" t="s">
        <v>57</v>
      </c>
      <c r="D204" s="97">
        <f>D205</f>
        <v>361345</v>
      </c>
    </row>
    <row r="205" spans="1:4" ht="30">
      <c r="A205" s="96" t="s">
        <v>66</v>
      </c>
      <c r="B205" s="94" t="s">
        <v>291</v>
      </c>
      <c r="C205" s="94" t="s">
        <v>58</v>
      </c>
      <c r="D205" s="98">
        <v>361345</v>
      </c>
    </row>
    <row r="206" spans="1:4" ht="30">
      <c r="A206" s="92" t="s">
        <v>279</v>
      </c>
      <c r="B206" s="105" t="s">
        <v>137</v>
      </c>
      <c r="C206" s="105"/>
      <c r="D206" s="91">
        <f>D207</f>
        <v>8607107.3</v>
      </c>
    </row>
    <row r="207" spans="1:4" ht="28.5">
      <c r="A207" s="99" t="s">
        <v>135</v>
      </c>
      <c r="B207" s="105" t="s">
        <v>138</v>
      </c>
      <c r="C207" s="105"/>
      <c r="D207" s="91">
        <f>D208</f>
        <v>8607107.3</v>
      </c>
    </row>
    <row r="208" spans="1:4" ht="14.25">
      <c r="A208" s="99" t="s">
        <v>53</v>
      </c>
      <c r="B208" s="105" t="s">
        <v>139</v>
      </c>
      <c r="C208" s="105"/>
      <c r="D208" s="91">
        <f>D209+D211+D213</f>
        <v>8607107.3</v>
      </c>
    </row>
    <row r="209" spans="1:4" ht="45">
      <c r="A209" s="108" t="s">
        <v>86</v>
      </c>
      <c r="B209" s="106" t="s">
        <v>139</v>
      </c>
      <c r="C209" s="106" t="s">
        <v>54</v>
      </c>
      <c r="D209" s="97">
        <f>D210</f>
        <v>6666249.69</v>
      </c>
    </row>
    <row r="210" spans="1:4" ht="15">
      <c r="A210" s="111" t="s">
        <v>96</v>
      </c>
      <c r="B210" s="106" t="s">
        <v>139</v>
      </c>
      <c r="C210" s="106" t="s">
        <v>56</v>
      </c>
      <c r="D210" s="98">
        <v>6666249.69</v>
      </c>
    </row>
    <row r="211" spans="1:4" ht="15">
      <c r="A211" s="96" t="s">
        <v>65</v>
      </c>
      <c r="B211" s="106" t="s">
        <v>139</v>
      </c>
      <c r="C211" s="106" t="s">
        <v>57</v>
      </c>
      <c r="D211" s="97">
        <f>D212</f>
        <v>1922906.48</v>
      </c>
    </row>
    <row r="212" spans="1:4" ht="30">
      <c r="A212" s="96" t="s">
        <v>66</v>
      </c>
      <c r="B212" s="106" t="s">
        <v>139</v>
      </c>
      <c r="C212" s="106" t="s">
        <v>58</v>
      </c>
      <c r="D212" s="98">
        <v>1922906.48</v>
      </c>
    </row>
    <row r="213" spans="1:4" ht="15">
      <c r="A213" s="111" t="s">
        <v>47</v>
      </c>
      <c r="B213" s="106" t="s">
        <v>139</v>
      </c>
      <c r="C213" s="106" t="s">
        <v>59</v>
      </c>
      <c r="D213" s="97">
        <f>D214</f>
        <v>17951.13</v>
      </c>
    </row>
    <row r="214" spans="1:4" ht="15">
      <c r="A214" s="111" t="s">
        <v>67</v>
      </c>
      <c r="B214" s="106" t="s">
        <v>139</v>
      </c>
      <c r="C214" s="106" t="s">
        <v>60</v>
      </c>
      <c r="D214" s="98">
        <v>17951.13</v>
      </c>
    </row>
    <row r="215" spans="1:4" ht="15">
      <c r="A215" s="92" t="s">
        <v>106</v>
      </c>
      <c r="B215" s="105" t="s">
        <v>142</v>
      </c>
      <c r="C215" s="105"/>
      <c r="D215" s="91">
        <f>D216</f>
        <v>107696.54000000001</v>
      </c>
    </row>
    <row r="216" spans="1:4" ht="14.25">
      <c r="A216" s="114" t="s">
        <v>107</v>
      </c>
      <c r="B216" s="105" t="s">
        <v>143</v>
      </c>
      <c r="C216" s="105"/>
      <c r="D216" s="91">
        <f>D217+D219</f>
        <v>107696.54000000001</v>
      </c>
    </row>
    <row r="217" spans="1:4" ht="60">
      <c r="A217" s="108" t="s">
        <v>314</v>
      </c>
      <c r="B217" s="106" t="s">
        <v>143</v>
      </c>
      <c r="C217" s="106" t="s">
        <v>54</v>
      </c>
      <c r="D217" s="97">
        <f>D218</f>
        <v>71085.94</v>
      </c>
    </row>
    <row r="218" spans="1:4" ht="15">
      <c r="A218" s="111" t="s">
        <v>81</v>
      </c>
      <c r="B218" s="106" t="s">
        <v>143</v>
      </c>
      <c r="C218" s="106" t="s">
        <v>56</v>
      </c>
      <c r="D218" s="98">
        <v>71085.94</v>
      </c>
    </row>
    <row r="219" spans="1:4" ht="15">
      <c r="A219" s="103" t="s">
        <v>312</v>
      </c>
      <c r="B219" s="106" t="s">
        <v>143</v>
      </c>
      <c r="C219" s="106" t="s">
        <v>59</v>
      </c>
      <c r="D219" s="97">
        <f>D220</f>
        <v>36610.6</v>
      </c>
    </row>
    <row r="220" spans="1:4" ht="15">
      <c r="A220" s="103" t="s">
        <v>303</v>
      </c>
      <c r="B220" s="106" t="s">
        <v>143</v>
      </c>
      <c r="C220" s="106" t="s">
        <v>304</v>
      </c>
      <c r="D220" s="98">
        <v>36610.6</v>
      </c>
    </row>
    <row r="221" spans="1:4" ht="15">
      <c r="A221" s="92" t="s">
        <v>61</v>
      </c>
      <c r="B221" s="105" t="s">
        <v>140</v>
      </c>
      <c r="C221" s="105"/>
      <c r="D221" s="91">
        <f>D222</f>
        <v>1138190.57</v>
      </c>
    </row>
    <row r="222" spans="1:4" ht="28.5">
      <c r="A222" s="99" t="s">
        <v>62</v>
      </c>
      <c r="B222" s="105" t="s">
        <v>141</v>
      </c>
      <c r="C222" s="105"/>
      <c r="D222" s="91">
        <f>D223</f>
        <v>1138190.57</v>
      </c>
    </row>
    <row r="223" spans="1:4" ht="45">
      <c r="A223" s="108" t="s">
        <v>86</v>
      </c>
      <c r="B223" s="106" t="s">
        <v>141</v>
      </c>
      <c r="C223" s="106" t="s">
        <v>54</v>
      </c>
      <c r="D223" s="97">
        <f>D224</f>
        <v>1138190.57</v>
      </c>
    </row>
    <row r="224" spans="1:4" ht="15">
      <c r="A224" s="111" t="s">
        <v>81</v>
      </c>
      <c r="B224" s="106" t="s">
        <v>141</v>
      </c>
      <c r="C224" s="106" t="s">
        <v>56</v>
      </c>
      <c r="D224" s="98">
        <v>1138190.57</v>
      </c>
    </row>
    <row r="225" spans="1:4" ht="90">
      <c r="A225" s="92" t="s">
        <v>49</v>
      </c>
      <c r="B225" s="93" t="s">
        <v>229</v>
      </c>
      <c r="C225" s="93"/>
      <c r="D225" s="91">
        <f>D226</f>
        <v>59800</v>
      </c>
    </row>
    <row r="226" spans="1:4" ht="90">
      <c r="A226" s="103" t="s">
        <v>230</v>
      </c>
      <c r="B226" s="93" t="s">
        <v>263</v>
      </c>
      <c r="C226" s="93"/>
      <c r="D226" s="91">
        <f>D227</f>
        <v>59800</v>
      </c>
    </row>
    <row r="227" spans="1:4" ht="15">
      <c r="A227" s="96" t="s">
        <v>47</v>
      </c>
      <c r="B227" s="94" t="s">
        <v>263</v>
      </c>
      <c r="C227" s="94" t="s">
        <v>132</v>
      </c>
      <c r="D227" s="97">
        <f>D228</f>
        <v>59800</v>
      </c>
    </row>
    <row r="228" spans="1:4" ht="15">
      <c r="A228" s="96" t="s">
        <v>134</v>
      </c>
      <c r="B228" s="94" t="s">
        <v>263</v>
      </c>
      <c r="C228" s="94" t="s">
        <v>133</v>
      </c>
      <c r="D228" s="98">
        <v>59800</v>
      </c>
    </row>
    <row r="229" spans="1:4" ht="45">
      <c r="A229" s="92" t="s">
        <v>52</v>
      </c>
      <c r="B229" s="105" t="s">
        <v>136</v>
      </c>
      <c r="C229" s="105"/>
      <c r="D229" s="91">
        <f>D230</f>
        <v>1931004</v>
      </c>
    </row>
    <row r="230" spans="1:4" ht="20.25" customHeight="1">
      <c r="A230" s="99" t="s">
        <v>9</v>
      </c>
      <c r="B230" s="105" t="s">
        <v>136</v>
      </c>
      <c r="C230" s="105"/>
      <c r="D230" s="91">
        <f>D231</f>
        <v>1931004</v>
      </c>
    </row>
    <row r="231" spans="1:4" ht="15">
      <c r="A231" s="96" t="s">
        <v>65</v>
      </c>
      <c r="B231" s="106" t="s">
        <v>136</v>
      </c>
      <c r="C231" s="106" t="s">
        <v>54</v>
      </c>
      <c r="D231" s="97">
        <f>D232</f>
        <v>1931004</v>
      </c>
    </row>
    <row r="232" spans="1:4" ht="27.75" customHeight="1">
      <c r="A232" s="96" t="s">
        <v>66</v>
      </c>
      <c r="B232" s="106" t="s">
        <v>136</v>
      </c>
      <c r="C232" s="106" t="s">
        <v>56</v>
      </c>
      <c r="D232" s="98">
        <v>1931004</v>
      </c>
    </row>
    <row r="233" spans="1:4" ht="24.75" customHeight="1">
      <c r="A233" s="115" t="s">
        <v>305</v>
      </c>
      <c r="B233" s="93" t="s">
        <v>306</v>
      </c>
      <c r="C233" s="105"/>
      <c r="D233" s="91">
        <f>D234</f>
        <v>20000000</v>
      </c>
    </row>
    <row r="234" spans="1:4" ht="13.5" customHeight="1">
      <c r="A234" s="99" t="s">
        <v>78</v>
      </c>
      <c r="B234" s="93" t="s">
        <v>307</v>
      </c>
      <c r="C234" s="105"/>
      <c r="D234" s="91">
        <f>D235</f>
        <v>20000000</v>
      </c>
    </row>
    <row r="235" spans="1:4" ht="27.75" customHeight="1">
      <c r="A235" s="99" t="s">
        <v>308</v>
      </c>
      <c r="B235" s="93" t="s">
        <v>309</v>
      </c>
      <c r="C235" s="105"/>
      <c r="D235" s="91">
        <f>D236</f>
        <v>20000000</v>
      </c>
    </row>
    <row r="236" spans="1:4" ht="15" customHeight="1">
      <c r="A236" s="103" t="s">
        <v>311</v>
      </c>
      <c r="B236" s="94" t="s">
        <v>309</v>
      </c>
      <c r="C236" s="94" t="s">
        <v>132</v>
      </c>
      <c r="D236" s="97">
        <f>D237</f>
        <v>20000000</v>
      </c>
    </row>
    <row r="237" spans="1:4" ht="15.75" customHeight="1">
      <c r="A237" s="116" t="s">
        <v>310</v>
      </c>
      <c r="B237" s="94" t="s">
        <v>309</v>
      </c>
      <c r="C237" s="94" t="s">
        <v>133</v>
      </c>
      <c r="D237" s="98">
        <v>20000000</v>
      </c>
    </row>
    <row r="238" spans="1:4" ht="15">
      <c r="A238" s="117" t="s">
        <v>14</v>
      </c>
      <c r="B238" s="105" t="s">
        <v>264</v>
      </c>
      <c r="C238" s="94"/>
      <c r="D238" s="91">
        <f>D239</f>
        <v>1067068.17</v>
      </c>
    </row>
    <row r="239" spans="1:4" ht="14.25">
      <c r="A239" s="85" t="s">
        <v>124</v>
      </c>
      <c r="B239" s="118" t="s">
        <v>265</v>
      </c>
      <c r="C239" s="93"/>
      <c r="D239" s="91">
        <f>D240+D242+D244</f>
        <v>1067068.17</v>
      </c>
    </row>
    <row r="240" spans="1:4" ht="15">
      <c r="A240" s="96" t="s">
        <v>65</v>
      </c>
      <c r="B240" s="119" t="s">
        <v>265</v>
      </c>
      <c r="C240" s="94" t="s">
        <v>57</v>
      </c>
      <c r="D240" s="97">
        <f>D241</f>
        <v>430685.3</v>
      </c>
    </row>
    <row r="241" spans="1:4" ht="30">
      <c r="A241" s="96" t="s">
        <v>66</v>
      </c>
      <c r="B241" s="119" t="s">
        <v>265</v>
      </c>
      <c r="C241" s="94" t="s">
        <v>58</v>
      </c>
      <c r="D241" s="98">
        <v>430685.3</v>
      </c>
    </row>
    <row r="242" spans="1:4" ht="15">
      <c r="A242" s="100" t="s">
        <v>103</v>
      </c>
      <c r="B242" s="119" t="s">
        <v>265</v>
      </c>
      <c r="C242" s="94" t="s">
        <v>102</v>
      </c>
      <c r="D242" s="97">
        <f>D243</f>
        <v>562762.87</v>
      </c>
    </row>
    <row r="243" spans="1:4" ht="15">
      <c r="A243" s="100" t="s">
        <v>104</v>
      </c>
      <c r="B243" s="119" t="s">
        <v>265</v>
      </c>
      <c r="C243" s="94" t="s">
        <v>101</v>
      </c>
      <c r="D243" s="98">
        <v>562762.87</v>
      </c>
    </row>
    <row r="244" spans="1:4" ht="15">
      <c r="A244" s="104" t="s">
        <v>47</v>
      </c>
      <c r="B244" s="119" t="s">
        <v>265</v>
      </c>
      <c r="C244" s="94" t="s">
        <v>59</v>
      </c>
      <c r="D244" s="97">
        <f>D245</f>
        <v>73620</v>
      </c>
    </row>
    <row r="245" spans="1:4" ht="15">
      <c r="A245" s="100" t="s">
        <v>67</v>
      </c>
      <c r="B245" s="119" t="s">
        <v>265</v>
      </c>
      <c r="C245" s="94" t="s">
        <v>60</v>
      </c>
      <c r="D245" s="98">
        <v>73620</v>
      </c>
    </row>
    <row r="246" spans="1:4" ht="30">
      <c r="A246" s="92" t="s">
        <v>92</v>
      </c>
      <c r="B246" s="105" t="s">
        <v>160</v>
      </c>
      <c r="C246" s="94" t="s">
        <v>79</v>
      </c>
      <c r="D246" s="91">
        <f>D247</f>
        <v>298320</v>
      </c>
    </row>
    <row r="247" spans="1:4" ht="14.25">
      <c r="A247" s="102" t="s">
        <v>78</v>
      </c>
      <c r="B247" s="118" t="s">
        <v>161</v>
      </c>
      <c r="C247" s="93" t="s">
        <v>79</v>
      </c>
      <c r="D247" s="91">
        <f>D248</f>
        <v>298320</v>
      </c>
    </row>
    <row r="248" spans="1:4" ht="28.5">
      <c r="A248" s="102" t="s">
        <v>20</v>
      </c>
      <c r="B248" s="118" t="s">
        <v>162</v>
      </c>
      <c r="C248" s="93" t="s">
        <v>79</v>
      </c>
      <c r="D248" s="91">
        <f>D249+D251</f>
        <v>298320</v>
      </c>
    </row>
    <row r="249" spans="1:4" ht="45">
      <c r="A249" s="104" t="s">
        <v>86</v>
      </c>
      <c r="B249" s="119" t="s">
        <v>162</v>
      </c>
      <c r="C249" s="106" t="s">
        <v>54</v>
      </c>
      <c r="D249" s="97">
        <f>D250</f>
        <v>252377.24</v>
      </c>
    </row>
    <row r="250" spans="1:4" ht="15">
      <c r="A250" s="104" t="s">
        <v>97</v>
      </c>
      <c r="B250" s="119" t="s">
        <v>162</v>
      </c>
      <c r="C250" s="106" t="s">
        <v>56</v>
      </c>
      <c r="D250" s="98">
        <v>252377.24</v>
      </c>
    </row>
    <row r="251" spans="1:4" ht="15">
      <c r="A251" s="96" t="s">
        <v>65</v>
      </c>
      <c r="B251" s="119" t="s">
        <v>162</v>
      </c>
      <c r="C251" s="106" t="s">
        <v>57</v>
      </c>
      <c r="D251" s="97">
        <f>D252</f>
        <v>45942.76</v>
      </c>
    </row>
    <row r="252" spans="1:4" ht="30">
      <c r="A252" s="96" t="s">
        <v>66</v>
      </c>
      <c r="B252" s="119" t="s">
        <v>162</v>
      </c>
      <c r="C252" s="106" t="s">
        <v>58</v>
      </c>
      <c r="D252" s="98">
        <v>45942.76</v>
      </c>
    </row>
  </sheetData>
  <sheetProtection/>
  <mergeCells count="2">
    <mergeCell ref="B3:C3"/>
    <mergeCell ref="A12:D12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27">
      <selection activeCell="B14" sqref="B14:B15"/>
    </sheetView>
  </sheetViews>
  <sheetFormatPr defaultColWidth="9.140625" defaultRowHeight="15"/>
  <cols>
    <col min="1" max="1" width="8.421875" style="21" customWidth="1"/>
    <col min="2" max="2" width="49.8515625" style="21" customWidth="1"/>
    <col min="3" max="3" width="28.421875" style="67" customWidth="1"/>
    <col min="4" max="4" width="22.421875" style="21" customWidth="1"/>
    <col min="5" max="240" width="9.140625" style="21" customWidth="1"/>
    <col min="241" max="241" width="37.7109375" style="21" customWidth="1"/>
    <col min="242" max="242" width="7.57421875" style="21" customWidth="1"/>
    <col min="243" max="244" width="9.00390625" style="21" customWidth="1"/>
    <col min="245" max="245" width="6.421875" style="21" customWidth="1"/>
    <col min="246" max="246" width="9.28125" style="21" customWidth="1"/>
    <col min="247" max="247" width="11.00390625" style="21" customWidth="1"/>
    <col min="248" max="248" width="9.8515625" style="21" customWidth="1"/>
    <col min="249" max="251" width="0" style="21" hidden="1" customWidth="1"/>
    <col min="252" max="16384" width="9.140625" style="21" customWidth="1"/>
  </cols>
  <sheetData>
    <row r="1" ht="12">
      <c r="B1" s="80" t="s">
        <v>290</v>
      </c>
    </row>
    <row r="2" ht="12">
      <c r="B2" s="21" t="s">
        <v>284</v>
      </c>
    </row>
    <row r="3" ht="12">
      <c r="B3" s="21" t="s">
        <v>288</v>
      </c>
    </row>
    <row r="4" ht="12">
      <c r="B4" s="21" t="s">
        <v>327</v>
      </c>
    </row>
    <row r="6" spans="3:5" ht="12">
      <c r="C6" s="21" t="s">
        <v>259</v>
      </c>
      <c r="D6" s="22"/>
      <c r="E6" s="22"/>
    </row>
    <row r="7" spans="3:5" ht="12">
      <c r="C7" s="21" t="s">
        <v>128</v>
      </c>
      <c r="D7" s="22"/>
      <c r="E7" s="22"/>
    </row>
    <row r="8" spans="3:5" ht="25.5" customHeight="1">
      <c r="C8" s="79" t="s">
        <v>285</v>
      </c>
      <c r="D8" s="22"/>
      <c r="E8" s="22"/>
    </row>
    <row r="9" spans="3:5" ht="12">
      <c r="C9" s="21" t="s">
        <v>266</v>
      </c>
      <c r="D9" s="22"/>
      <c r="E9" s="22"/>
    </row>
    <row r="11" spans="1:3" ht="31.5" customHeight="1">
      <c r="A11" s="124" t="s">
        <v>247</v>
      </c>
      <c r="B11" s="124"/>
      <c r="C11" s="124"/>
    </row>
    <row r="12" ht="12">
      <c r="B12" s="23"/>
    </row>
    <row r="14" spans="1:3" ht="30" customHeight="1">
      <c r="A14" s="26" t="s">
        <v>248</v>
      </c>
      <c r="B14" s="26" t="s">
        <v>249</v>
      </c>
      <c r="C14" s="26" t="s">
        <v>324</v>
      </c>
    </row>
    <row r="15" spans="1:3" ht="12">
      <c r="A15" s="25">
        <v>1</v>
      </c>
      <c r="B15" s="25">
        <v>2</v>
      </c>
      <c r="C15" s="25">
        <v>5</v>
      </c>
    </row>
    <row r="16" spans="1:2" ht="36">
      <c r="A16" s="20"/>
      <c r="B16" s="53" t="s">
        <v>109</v>
      </c>
    </row>
    <row r="17" spans="1:3" ht="12">
      <c r="A17" s="22"/>
      <c r="B17" s="43" t="s">
        <v>4</v>
      </c>
      <c r="C17" s="29">
        <f>C18+C24+C26+C29+C32+C36+C38+C40+C42</f>
        <v>91737044.14</v>
      </c>
    </row>
    <row r="18" spans="1:3" ht="12">
      <c r="A18" s="68" t="s">
        <v>250</v>
      </c>
      <c r="B18" s="69" t="s">
        <v>5</v>
      </c>
      <c r="C18" s="29">
        <f>C19+C20+C21+C22+C23</f>
        <v>41057098.42</v>
      </c>
    </row>
    <row r="19" spans="1:3" s="23" customFormat="1" ht="36">
      <c r="A19" s="70" t="s">
        <v>8</v>
      </c>
      <c r="B19" s="71" t="s">
        <v>51</v>
      </c>
      <c r="C19" s="31">
        <f>'приложение 4'!F17</f>
        <v>1931004</v>
      </c>
    </row>
    <row r="20" spans="1:3" ht="36">
      <c r="A20" s="72" t="s">
        <v>11</v>
      </c>
      <c r="B20" s="71" t="s">
        <v>10</v>
      </c>
      <c r="C20" s="67">
        <v>9745297.87</v>
      </c>
    </row>
    <row r="21" spans="1:3" ht="12">
      <c r="A21" s="72" t="s">
        <v>108</v>
      </c>
      <c r="B21" s="73" t="s">
        <v>106</v>
      </c>
      <c r="C21" s="67">
        <v>107696.54</v>
      </c>
    </row>
    <row r="22" spans="1:3" ht="12">
      <c r="A22" s="72" t="s">
        <v>13</v>
      </c>
      <c r="B22" s="73" t="s">
        <v>12</v>
      </c>
      <c r="C22" s="67">
        <v>400000</v>
      </c>
    </row>
    <row r="23" spans="1:3" ht="12">
      <c r="A23" s="72" t="s">
        <v>15</v>
      </c>
      <c r="B23" s="73" t="s">
        <v>14</v>
      </c>
      <c r="C23" s="67">
        <v>28873100.01</v>
      </c>
    </row>
    <row r="24" spans="1:3" ht="12">
      <c r="A24" s="68" t="s">
        <v>251</v>
      </c>
      <c r="B24" s="69" t="s">
        <v>16</v>
      </c>
      <c r="C24" s="29">
        <f>C25</f>
        <v>298320</v>
      </c>
    </row>
    <row r="25" spans="1:3" ht="12">
      <c r="A25" s="72" t="s">
        <v>19</v>
      </c>
      <c r="B25" s="73" t="s">
        <v>18</v>
      </c>
      <c r="C25" s="67">
        <v>298320</v>
      </c>
    </row>
    <row r="26" spans="1:3" ht="24">
      <c r="A26" s="68" t="s">
        <v>252</v>
      </c>
      <c r="B26" s="74" t="s">
        <v>21</v>
      </c>
      <c r="C26" s="29">
        <f>C27+C28</f>
        <v>2788785.75</v>
      </c>
    </row>
    <row r="27" spans="1:3" ht="24">
      <c r="A27" s="72" t="s">
        <v>24</v>
      </c>
      <c r="B27" s="73" t="s">
        <v>23</v>
      </c>
      <c r="C27" s="67">
        <v>2115326.05</v>
      </c>
    </row>
    <row r="28" spans="1:3" ht="12">
      <c r="A28" s="72" t="s">
        <v>50</v>
      </c>
      <c r="B28" s="73" t="s">
        <v>80</v>
      </c>
      <c r="C28" s="67">
        <v>673459.7</v>
      </c>
    </row>
    <row r="29" spans="1:3" ht="12">
      <c r="A29" s="68" t="s">
        <v>253</v>
      </c>
      <c r="B29" s="75" t="s">
        <v>113</v>
      </c>
      <c r="C29" s="29">
        <f>C30+C31</f>
        <v>9354509.85</v>
      </c>
    </row>
    <row r="30" spans="1:3" ht="12">
      <c r="A30" s="72" t="s">
        <v>116</v>
      </c>
      <c r="B30" s="76" t="s">
        <v>118</v>
      </c>
      <c r="C30" s="67">
        <v>9149509.85</v>
      </c>
    </row>
    <row r="31" spans="1:3" ht="12">
      <c r="A31" s="72" t="s">
        <v>111</v>
      </c>
      <c r="B31" s="76" t="s">
        <v>112</v>
      </c>
      <c r="C31" s="67">
        <v>205000</v>
      </c>
    </row>
    <row r="32" spans="1:3" ht="12">
      <c r="A32" s="68" t="s">
        <v>254</v>
      </c>
      <c r="B32" s="75" t="s">
        <v>25</v>
      </c>
      <c r="C32" s="29">
        <f>C33+C35+C34</f>
        <v>20847009.72</v>
      </c>
    </row>
    <row r="33" spans="1:3" ht="12">
      <c r="A33" s="72" t="s">
        <v>28</v>
      </c>
      <c r="B33" s="76" t="s">
        <v>27</v>
      </c>
      <c r="C33" s="67">
        <v>2489717.69</v>
      </c>
    </row>
    <row r="34" spans="1:3" ht="12">
      <c r="A34" s="72" t="s">
        <v>29</v>
      </c>
      <c r="B34" s="77" t="s">
        <v>105</v>
      </c>
      <c r="C34" s="67">
        <v>9581357.66</v>
      </c>
    </row>
    <row r="35" spans="1:3" ht="12">
      <c r="A35" s="72" t="s">
        <v>31</v>
      </c>
      <c r="B35" s="77" t="s">
        <v>30</v>
      </c>
      <c r="C35" s="67">
        <v>8775934.37</v>
      </c>
    </row>
    <row r="36" spans="1:3" ht="12">
      <c r="A36" s="68" t="s">
        <v>255</v>
      </c>
      <c r="B36" s="75" t="s">
        <v>32</v>
      </c>
      <c r="C36" s="29">
        <f>C37</f>
        <v>187672.93</v>
      </c>
    </row>
    <row r="37" spans="1:3" ht="12">
      <c r="A37" s="72" t="s">
        <v>35</v>
      </c>
      <c r="B37" s="71" t="s">
        <v>34</v>
      </c>
      <c r="C37" s="31">
        <v>187672.93</v>
      </c>
    </row>
    <row r="38" spans="1:3" ht="12">
      <c r="A38" s="68" t="s">
        <v>256</v>
      </c>
      <c r="B38" s="69" t="s">
        <v>36</v>
      </c>
      <c r="C38" s="29">
        <f>C39</f>
        <v>13785876.27</v>
      </c>
    </row>
    <row r="39" spans="1:3" ht="12">
      <c r="A39" s="72" t="s">
        <v>39</v>
      </c>
      <c r="B39" s="71" t="s">
        <v>38</v>
      </c>
      <c r="C39" s="67">
        <v>13785876.27</v>
      </c>
    </row>
    <row r="40" spans="1:3" ht="12">
      <c r="A40" s="68" t="s">
        <v>257</v>
      </c>
      <c r="B40" s="69" t="s">
        <v>40</v>
      </c>
      <c r="C40" s="29">
        <f>C41</f>
        <v>524141.6</v>
      </c>
    </row>
    <row r="41" spans="1:3" ht="12">
      <c r="A41" s="72" t="s">
        <v>43</v>
      </c>
      <c r="B41" s="71" t="s">
        <v>42</v>
      </c>
      <c r="C41" s="67">
        <v>524141.6</v>
      </c>
    </row>
    <row r="42" spans="1:3" ht="12">
      <c r="A42" s="68" t="s">
        <v>258</v>
      </c>
      <c r="B42" s="69" t="s">
        <v>44</v>
      </c>
      <c r="C42" s="29">
        <f>C43</f>
        <v>2893629.6</v>
      </c>
    </row>
    <row r="43" spans="1:3" ht="12">
      <c r="A43" s="72" t="s">
        <v>46</v>
      </c>
      <c r="B43" s="71" t="s">
        <v>99</v>
      </c>
      <c r="C43" s="67">
        <v>2893629.6</v>
      </c>
    </row>
    <row r="44" spans="1:2" ht="12">
      <c r="A44" s="4"/>
      <c r="B44" s="78"/>
    </row>
    <row r="45" spans="1:2" ht="12">
      <c r="A45" s="4"/>
      <c r="B45" s="16"/>
    </row>
    <row r="46" spans="1:2" ht="12">
      <c r="A46" s="4"/>
      <c r="B46" s="16"/>
    </row>
    <row r="180" s="36" customFormat="1" ht="12">
      <c r="C180" s="122"/>
    </row>
    <row r="183" s="36" customFormat="1" ht="12">
      <c r="C183" s="122"/>
    </row>
  </sheetData>
  <sheetProtection/>
  <mergeCells count="1">
    <mergeCell ref="A11:C1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2020-02-25T08:35:12Z</dcterms:modified>
  <cp:category/>
  <cp:version/>
  <cp:contentType/>
  <cp:contentStatus/>
</cp:coreProperties>
</file>